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calcPr calcId="114210"/>
</workbook>
</file>

<file path=xl/calcChain.xml><?xml version="1.0" encoding="utf-8"?>
<calcChain xmlns="http://schemas.openxmlformats.org/spreadsheetml/2006/main">
  <c r="CZ14" i="1"/>
  <c r="CZ26"/>
  <c r="CZ33"/>
  <c r="CZ13"/>
  <c r="CZ37"/>
  <c r="CZ50"/>
  <c r="CZ48"/>
  <c r="CZ47"/>
  <c r="CZ61"/>
  <c r="CZ60"/>
  <c r="CZ59"/>
  <c r="CZ12"/>
  <c r="CZ64"/>
  <c r="CY14"/>
  <c r="CY33"/>
  <c r="CY13"/>
  <c r="CY37"/>
  <c r="CY48"/>
  <c r="CY47"/>
  <c r="CY61"/>
  <c r="CY60"/>
  <c r="CY59"/>
  <c r="CY12"/>
  <c r="CY64"/>
  <c r="CX14"/>
  <c r="CX33"/>
  <c r="CX13"/>
  <c r="CX37"/>
  <c r="CX48"/>
  <c r="CX47"/>
  <c r="CX61"/>
  <c r="CX60"/>
  <c r="CX59"/>
  <c r="CX12"/>
  <c r="CX64"/>
  <c r="CW14"/>
  <c r="CW26"/>
  <c r="CW33"/>
  <c r="CW13"/>
  <c r="CW37"/>
  <c r="CW47"/>
  <c r="CW54"/>
  <c r="CW53"/>
  <c r="CW61"/>
  <c r="CW60"/>
  <c r="CW59"/>
  <c r="CW12"/>
  <c r="CW64"/>
  <c r="CV64"/>
  <c r="CV63"/>
  <c r="CV62"/>
  <c r="CV61"/>
  <c r="CV60"/>
  <c r="CV59"/>
  <c r="CV55"/>
  <c r="CV54"/>
  <c r="CV53"/>
  <c r="CV52"/>
  <c r="CV50"/>
  <c r="CV49"/>
  <c r="CV48"/>
  <c r="CV47"/>
  <c r="CV46"/>
  <c r="CV41"/>
  <c r="CV39"/>
  <c r="CV38"/>
  <c r="CV37"/>
  <c r="CV36"/>
  <c r="CV35"/>
  <c r="CV34"/>
  <c r="CV33"/>
  <c r="CV32"/>
  <c r="CV29"/>
  <c r="CV28"/>
  <c r="CV26"/>
  <c r="CV22"/>
  <c r="CV21"/>
  <c r="CV16"/>
  <c r="CV14"/>
  <c r="CV13"/>
  <c r="CV12"/>
  <c r="CU14"/>
  <c r="CU26"/>
  <c r="CU33"/>
  <c r="CU13"/>
  <c r="CU37"/>
  <c r="CU50"/>
  <c r="CU48"/>
  <c r="CU47"/>
  <c r="CU12"/>
  <c r="CU64"/>
  <c r="CT14"/>
  <c r="CT26"/>
  <c r="CT33"/>
  <c r="CT13"/>
  <c r="CT37"/>
  <c r="CT48"/>
  <c r="CT47"/>
  <c r="CT61"/>
  <c r="CT60"/>
  <c r="CT59"/>
  <c r="CT12"/>
  <c r="CT64"/>
  <c r="CS14"/>
  <c r="CS26"/>
  <c r="CS33"/>
  <c r="CS13"/>
  <c r="CS37"/>
  <c r="CS48"/>
  <c r="CS47"/>
  <c r="CS12"/>
  <c r="CS64"/>
  <c r="CR14"/>
  <c r="CR26"/>
  <c r="CR33"/>
  <c r="CR13"/>
  <c r="CR37"/>
  <c r="CR47"/>
  <c r="CR54"/>
  <c r="CR53"/>
  <c r="CR12"/>
  <c r="CR64"/>
  <c r="CQ64"/>
  <c r="CQ61"/>
  <c r="CQ60"/>
  <c r="CQ59"/>
  <c r="CQ54"/>
  <c r="CQ53"/>
  <c r="CQ50"/>
  <c r="CQ48"/>
  <c r="CQ47"/>
  <c r="CQ37"/>
  <c r="CQ33"/>
  <c r="CQ26"/>
  <c r="CQ14"/>
  <c r="CQ13"/>
  <c r="CQ12"/>
  <c r="CP14"/>
  <c r="CP26"/>
  <c r="CP33"/>
  <c r="CP13"/>
  <c r="CP37"/>
  <c r="CP50"/>
  <c r="CP47"/>
  <c r="CP61"/>
  <c r="CP60"/>
  <c r="CP59"/>
  <c r="CP12"/>
  <c r="CP64"/>
  <c r="CO14"/>
  <c r="CO26"/>
  <c r="CO13"/>
  <c r="CO37"/>
  <c r="CO12"/>
  <c r="CO64"/>
  <c r="CN54"/>
  <c r="CN53"/>
  <c r="CN12"/>
  <c r="CN64"/>
  <c r="CM14"/>
  <c r="CM13"/>
  <c r="CM54"/>
  <c r="CM53"/>
  <c r="CM12"/>
  <c r="CM64"/>
  <c r="CL64"/>
  <c r="CL61"/>
  <c r="CL60"/>
  <c r="CL59"/>
  <c r="CL54"/>
  <c r="CL53"/>
  <c r="CL50"/>
  <c r="CL47"/>
  <c r="CL37"/>
  <c r="CL33"/>
  <c r="CL26"/>
  <c r="CL14"/>
  <c r="CL13"/>
  <c r="CL12"/>
  <c r="CK14"/>
  <c r="CK26"/>
  <c r="CK33"/>
  <c r="CK13"/>
  <c r="CK37"/>
  <c r="CK50"/>
  <c r="CK48"/>
  <c r="CK47"/>
  <c r="CK61"/>
  <c r="CK60"/>
  <c r="CK59"/>
  <c r="CK12"/>
  <c r="CK64"/>
  <c r="CJ14"/>
  <c r="CJ33"/>
  <c r="CJ13"/>
  <c r="CJ37"/>
  <c r="CJ48"/>
  <c r="CJ47"/>
  <c r="CJ61"/>
  <c r="CJ60"/>
  <c r="CJ59"/>
  <c r="CJ12"/>
  <c r="CJ64"/>
  <c r="CI14"/>
  <c r="CI33"/>
  <c r="CI13"/>
  <c r="CI37"/>
  <c r="CI48"/>
  <c r="CI47"/>
  <c r="CI61"/>
  <c r="CI60"/>
  <c r="CI59"/>
  <c r="CI12"/>
  <c r="CI64"/>
  <c r="CH14"/>
  <c r="CH26"/>
  <c r="CH33"/>
  <c r="CH13"/>
  <c r="CH37"/>
  <c r="CH47"/>
  <c r="CH54"/>
  <c r="CH53"/>
  <c r="CH61"/>
  <c r="CH60"/>
  <c r="CH59"/>
  <c r="CH12"/>
  <c r="CH64"/>
  <c r="CG64"/>
  <c r="CG63"/>
  <c r="CG62"/>
  <c r="CG61"/>
  <c r="CG60"/>
  <c r="CG59"/>
  <c r="CG55"/>
  <c r="CG54"/>
  <c r="CG53"/>
  <c r="CG52"/>
  <c r="CG50"/>
  <c r="CG49"/>
  <c r="CG48"/>
  <c r="CG47"/>
  <c r="CG46"/>
  <c r="CG41"/>
  <c r="CG39"/>
  <c r="CG38"/>
  <c r="CG37"/>
  <c r="CG36"/>
  <c r="CG35"/>
  <c r="CG34"/>
  <c r="CG33"/>
  <c r="CG32"/>
  <c r="CG29"/>
  <c r="CG28"/>
  <c r="CG26"/>
  <c r="CG22"/>
  <c r="CG21"/>
  <c r="CG16"/>
  <c r="CG14"/>
  <c r="CG13"/>
  <c r="CG12"/>
  <c r="CF14"/>
  <c r="CF26"/>
  <c r="CF33"/>
  <c r="CF13"/>
  <c r="CF37"/>
  <c r="CF50"/>
  <c r="CF48"/>
  <c r="CF47"/>
  <c r="CF12"/>
  <c r="CF64"/>
  <c r="CE14"/>
  <c r="CE26"/>
  <c r="CE33"/>
  <c r="CE13"/>
  <c r="CE37"/>
  <c r="CE48"/>
  <c r="CE47"/>
  <c r="CE61"/>
  <c r="CE60"/>
  <c r="CE59"/>
  <c r="CE12"/>
  <c r="CE64"/>
  <c r="CD14"/>
  <c r="CD26"/>
  <c r="CD33"/>
  <c r="CD13"/>
  <c r="CD37"/>
  <c r="CD48"/>
  <c r="CD47"/>
  <c r="CD12"/>
  <c r="CD64"/>
  <c r="CC14"/>
  <c r="CC26"/>
  <c r="CC33"/>
  <c r="CC13"/>
  <c r="CC37"/>
  <c r="CC47"/>
  <c r="CC54"/>
  <c r="CC53"/>
  <c r="CC12"/>
  <c r="CC64"/>
  <c r="CB64"/>
  <c r="CB61"/>
  <c r="CB60"/>
  <c r="CB59"/>
  <c r="CB54"/>
  <c r="CB53"/>
  <c r="CB50"/>
  <c r="CB48"/>
  <c r="CB47"/>
  <c r="CB37"/>
  <c r="CB33"/>
  <c r="CB26"/>
  <c r="CB14"/>
  <c r="CB13"/>
  <c r="CB12"/>
  <c r="CA14"/>
  <c r="CA26"/>
  <c r="CA33"/>
  <c r="CA13"/>
  <c r="CA37"/>
  <c r="CA50"/>
  <c r="CA47"/>
  <c r="CA61"/>
  <c r="CA60"/>
  <c r="CA59"/>
  <c r="CA12"/>
  <c r="CA64"/>
  <c r="BZ14"/>
  <c r="BZ26"/>
  <c r="BZ13"/>
  <c r="BZ37"/>
  <c r="BZ12"/>
  <c r="BZ64"/>
  <c r="BY54"/>
  <c r="BY53"/>
  <c r="BY12"/>
  <c r="BY64"/>
  <c r="BX14"/>
  <c r="BX13"/>
  <c r="BX54"/>
  <c r="BX53"/>
  <c r="BX12"/>
  <c r="BX64"/>
  <c r="BW64"/>
  <c r="BW61"/>
  <c r="BW60"/>
  <c r="BW59"/>
  <c r="BW54"/>
  <c r="BW53"/>
  <c r="BW50"/>
  <c r="BW47"/>
  <c r="BW37"/>
  <c r="BW33"/>
  <c r="BW26"/>
  <c r="BW14"/>
  <c r="BW13"/>
  <c r="BW12"/>
  <c r="BV14"/>
  <c r="BV26"/>
  <c r="BV33"/>
  <c r="BV13"/>
  <c r="BV37"/>
  <c r="BV50"/>
  <c r="BV48"/>
  <c r="BV47"/>
  <c r="BV61"/>
  <c r="BV60"/>
  <c r="BV59"/>
  <c r="BV12"/>
  <c r="BV64"/>
  <c r="BU14"/>
  <c r="BU33"/>
  <c r="BU13"/>
  <c r="BU37"/>
  <c r="BU48"/>
  <c r="BU47"/>
  <c r="BU61"/>
  <c r="BU60"/>
  <c r="BU59"/>
  <c r="BU12"/>
  <c r="BU64"/>
  <c r="BT14"/>
  <c r="BT33"/>
  <c r="BT13"/>
  <c r="BT37"/>
  <c r="BT48"/>
  <c r="BT47"/>
  <c r="BT61"/>
  <c r="BT60"/>
  <c r="BT59"/>
  <c r="BT12"/>
  <c r="BT64"/>
  <c r="BS14"/>
  <c r="BS26"/>
  <c r="BS33"/>
  <c r="BS13"/>
  <c r="BS37"/>
  <c r="BS47"/>
  <c r="BS54"/>
  <c r="BS53"/>
  <c r="BS61"/>
  <c r="BS60"/>
  <c r="BS59"/>
  <c r="BS12"/>
  <c r="BS64"/>
  <c r="BR64"/>
  <c r="BR63"/>
  <c r="BR62"/>
  <c r="BR61"/>
  <c r="BR60"/>
  <c r="BR59"/>
  <c r="BR55"/>
  <c r="BR54"/>
  <c r="BR53"/>
  <c r="BR52"/>
  <c r="BR50"/>
  <c r="BR49"/>
  <c r="BR48"/>
  <c r="BR47"/>
  <c r="BR46"/>
  <c r="BR41"/>
  <c r="BR39"/>
  <c r="BR38"/>
  <c r="BR37"/>
  <c r="BR36"/>
  <c r="BR35"/>
  <c r="BR34"/>
  <c r="BR33"/>
  <c r="BR32"/>
  <c r="BR29"/>
  <c r="BR28"/>
  <c r="BR26"/>
  <c r="BR22"/>
  <c r="BR21"/>
  <c r="BR16"/>
  <c r="BR14"/>
  <c r="BR13"/>
  <c r="BR12"/>
  <c r="BQ14"/>
  <c r="BQ26"/>
  <c r="BQ33"/>
  <c r="BQ13"/>
  <c r="BQ37"/>
  <c r="BQ50"/>
  <c r="BQ48"/>
  <c r="BQ47"/>
  <c r="BQ61"/>
  <c r="BQ60"/>
  <c r="BQ59"/>
  <c r="BQ12"/>
  <c r="BQ64"/>
  <c r="BP14"/>
  <c r="BP33"/>
  <c r="BP13"/>
  <c r="BP37"/>
  <c r="BP48"/>
  <c r="BP47"/>
  <c r="BP61"/>
  <c r="BP60"/>
  <c r="BP59"/>
  <c r="BP12"/>
  <c r="BP64"/>
  <c r="BO14"/>
  <c r="BO33"/>
  <c r="BO13"/>
  <c r="BO37"/>
  <c r="BO48"/>
  <c r="BO47"/>
  <c r="BO61"/>
  <c r="BO60"/>
  <c r="BO59"/>
  <c r="BO12"/>
  <c r="BO64"/>
  <c r="BN14"/>
  <c r="BN26"/>
  <c r="BN33"/>
  <c r="BN13"/>
  <c r="BN37"/>
  <c r="BN47"/>
  <c r="BN54"/>
  <c r="BN53"/>
  <c r="BN61"/>
  <c r="BN60"/>
  <c r="BN59"/>
  <c r="BN12"/>
  <c r="BN64"/>
  <c r="BM64"/>
  <c r="BM63"/>
  <c r="BM62"/>
  <c r="BM61"/>
  <c r="BM60"/>
  <c r="BM59"/>
  <c r="BM55"/>
  <c r="BM54"/>
  <c r="BM53"/>
  <c r="BM52"/>
  <c r="BM50"/>
  <c r="BM49"/>
  <c r="BM48"/>
  <c r="BM47"/>
  <c r="BM46"/>
  <c r="BM41"/>
  <c r="BM39"/>
  <c r="BM38"/>
  <c r="BM37"/>
  <c r="BM36"/>
  <c r="BM35"/>
  <c r="BM34"/>
  <c r="BM33"/>
  <c r="BM32"/>
  <c r="BM29"/>
  <c r="BM28"/>
  <c r="BM26"/>
  <c r="BM22"/>
  <c r="BM21"/>
  <c r="BM16"/>
  <c r="BM14"/>
  <c r="BM13"/>
  <c r="BM12"/>
  <c r="BL14"/>
  <c r="BL26"/>
  <c r="BL33"/>
  <c r="BL13"/>
  <c r="BL37"/>
  <c r="BL50"/>
  <c r="BL48"/>
  <c r="BL47"/>
  <c r="BL61"/>
  <c r="BL60"/>
  <c r="BL59"/>
  <c r="BL12"/>
  <c r="BL64"/>
  <c r="BK14"/>
  <c r="BK33"/>
  <c r="BK13"/>
  <c r="BK37"/>
  <c r="BK48"/>
  <c r="BK47"/>
  <c r="BK61"/>
  <c r="BK60"/>
  <c r="BK59"/>
  <c r="BK12"/>
  <c r="BK64"/>
  <c r="BJ14"/>
  <c r="BJ33"/>
  <c r="BJ13"/>
  <c r="BJ37"/>
  <c r="BJ48"/>
  <c r="BJ47"/>
  <c r="BJ61"/>
  <c r="BJ60"/>
  <c r="BJ59"/>
  <c r="BJ12"/>
  <c r="BJ64"/>
  <c r="BI14"/>
  <c r="BI26"/>
  <c r="BI33"/>
  <c r="BI13"/>
  <c r="BI37"/>
  <c r="BI47"/>
  <c r="BI54"/>
  <c r="BI53"/>
  <c r="BI61"/>
  <c r="BI60"/>
  <c r="BI59"/>
  <c r="BI12"/>
  <c r="BI64"/>
  <c r="BH64"/>
  <c r="BH63"/>
  <c r="BH62"/>
  <c r="BH61"/>
  <c r="BH60"/>
  <c r="BH59"/>
  <c r="BH55"/>
  <c r="BH54"/>
  <c r="BH53"/>
  <c r="BH52"/>
  <c r="BH50"/>
  <c r="BH49"/>
  <c r="BH48"/>
  <c r="BH47"/>
  <c r="BH46"/>
  <c r="BH41"/>
  <c r="BH39"/>
  <c r="BH38"/>
  <c r="BH37"/>
  <c r="BH36"/>
  <c r="BH35"/>
  <c r="BH34"/>
  <c r="BH33"/>
  <c r="BH32"/>
  <c r="BH29"/>
  <c r="BH28"/>
  <c r="BH26"/>
  <c r="BH22"/>
  <c r="BH21"/>
  <c r="BH16"/>
  <c r="BH14"/>
  <c r="BH13"/>
  <c r="BH12"/>
  <c r="BG14"/>
  <c r="BG26"/>
  <c r="BG33"/>
  <c r="BG13"/>
  <c r="BG37"/>
  <c r="BG50"/>
  <c r="BG48"/>
  <c r="BG47"/>
  <c r="BG12"/>
  <c r="BG64"/>
  <c r="BF14"/>
  <c r="BF26"/>
  <c r="BF33"/>
  <c r="BF13"/>
  <c r="BF37"/>
  <c r="BF48"/>
  <c r="BF47"/>
  <c r="BF61"/>
  <c r="BF60"/>
  <c r="BF59"/>
  <c r="BF12"/>
  <c r="BF64"/>
  <c r="BE14"/>
  <c r="BE26"/>
  <c r="BE33"/>
  <c r="BE13"/>
  <c r="BE37"/>
  <c r="BE48"/>
  <c r="BE47"/>
  <c r="BE12"/>
  <c r="BE64"/>
  <c r="BD14"/>
  <c r="BD26"/>
  <c r="BD33"/>
  <c r="BD13"/>
  <c r="BD37"/>
  <c r="BD47"/>
  <c r="BD54"/>
  <c r="BD53"/>
  <c r="BD12"/>
  <c r="BD64"/>
  <c r="BC64"/>
  <c r="BC61"/>
  <c r="BC60"/>
  <c r="BC59"/>
  <c r="BC54"/>
  <c r="BC53"/>
  <c r="BC50"/>
  <c r="BC48"/>
  <c r="BC47"/>
  <c r="BC37"/>
  <c r="BC33"/>
  <c r="BC26"/>
  <c r="BC14"/>
  <c r="BC13"/>
  <c r="BC12"/>
  <c r="BB14"/>
  <c r="BB26"/>
  <c r="BB33"/>
  <c r="BB13"/>
  <c r="BB37"/>
  <c r="BB50"/>
  <c r="BB47"/>
  <c r="BB61"/>
  <c r="BB60"/>
  <c r="BB59"/>
  <c r="BB12"/>
  <c r="BB64"/>
  <c r="BA14"/>
  <c r="BA26"/>
  <c r="BA33"/>
  <c r="BA13"/>
  <c r="BA37"/>
  <c r="BA50"/>
  <c r="BA47"/>
  <c r="BA61"/>
  <c r="BA60"/>
  <c r="BA59"/>
  <c r="BA12"/>
  <c r="BA64"/>
  <c r="AZ14"/>
  <c r="AZ26"/>
  <c r="AZ13"/>
  <c r="AZ12"/>
  <c r="AZ64"/>
  <c r="AY14"/>
  <c r="AY26"/>
  <c r="AY13"/>
  <c r="AY12"/>
  <c r="AY64"/>
  <c r="AX14"/>
  <c r="AX26"/>
  <c r="AX13"/>
  <c r="AX37"/>
  <c r="AX12"/>
  <c r="AX64"/>
  <c r="AW14"/>
  <c r="AW26"/>
  <c r="AW13"/>
  <c r="AW37"/>
  <c r="AW12"/>
  <c r="AW64"/>
  <c r="AV54"/>
  <c r="AV53"/>
  <c r="AV12"/>
  <c r="AV64"/>
  <c r="AU14"/>
  <c r="AU13"/>
  <c r="AU54"/>
  <c r="AU53"/>
  <c r="AU12"/>
  <c r="AU64"/>
  <c r="AT64"/>
  <c r="AS64"/>
  <c r="AT61"/>
  <c r="AS61"/>
  <c r="AT60"/>
  <c r="AS60"/>
  <c r="AT59"/>
  <c r="AS59"/>
  <c r="AT54"/>
  <c r="AS54"/>
  <c r="AT53"/>
  <c r="AS53"/>
  <c r="AT50"/>
  <c r="AS50"/>
  <c r="AS48"/>
  <c r="AT47"/>
  <c r="AS47"/>
  <c r="AT37"/>
  <c r="AS37"/>
  <c r="AT33"/>
  <c r="AS33"/>
  <c r="AT26"/>
  <c r="AS26"/>
  <c r="AT14"/>
  <c r="AS14"/>
  <c r="AT13"/>
  <c r="AS13"/>
  <c r="AT12"/>
  <c r="AS12"/>
  <c r="AR14"/>
  <c r="AR26"/>
  <c r="AR33"/>
  <c r="AR13"/>
  <c r="AR37"/>
  <c r="AR50"/>
  <c r="AR48"/>
  <c r="AR47"/>
  <c r="AR61"/>
  <c r="AR60"/>
  <c r="AR59"/>
  <c r="AR12"/>
  <c r="AR64"/>
  <c r="AQ14"/>
  <c r="AQ33"/>
  <c r="AQ13"/>
  <c r="AQ37"/>
  <c r="AQ48"/>
  <c r="AQ47"/>
  <c r="AQ61"/>
  <c r="AQ60"/>
  <c r="AQ59"/>
  <c r="AQ12"/>
  <c r="AQ64"/>
  <c r="AP14"/>
  <c r="AP33"/>
  <c r="AP13"/>
  <c r="AP37"/>
  <c r="AP48"/>
  <c r="AP47"/>
  <c r="AP61"/>
  <c r="AP60"/>
  <c r="AP59"/>
  <c r="AP12"/>
  <c r="AP64"/>
  <c r="AO14"/>
  <c r="AO26"/>
  <c r="AO33"/>
  <c r="AO13"/>
  <c r="AO37"/>
  <c r="AO47"/>
  <c r="AO54"/>
  <c r="AO53"/>
  <c r="AO61"/>
  <c r="AO60"/>
  <c r="AO59"/>
  <c r="AO12"/>
  <c r="AO64"/>
  <c r="AN64"/>
  <c r="AN63"/>
  <c r="AN62"/>
  <c r="AN61"/>
  <c r="AN60"/>
  <c r="AN59"/>
  <c r="AN55"/>
  <c r="AN54"/>
  <c r="AN53"/>
  <c r="AN52"/>
  <c r="AN50"/>
  <c r="AN49"/>
  <c r="AN48"/>
  <c r="AN47"/>
  <c r="AN46"/>
  <c r="AN41"/>
  <c r="AN39"/>
  <c r="AN38"/>
  <c r="AN37"/>
  <c r="AN36"/>
  <c r="AN35"/>
  <c r="AN34"/>
  <c r="AN33"/>
  <c r="AN32"/>
  <c r="AN29"/>
  <c r="AN28"/>
  <c r="AN26"/>
  <c r="AN22"/>
  <c r="AN21"/>
  <c r="AN16"/>
  <c r="AN14"/>
  <c r="AN13"/>
  <c r="AN12"/>
  <c r="AM14"/>
  <c r="AM26"/>
  <c r="AM33"/>
  <c r="AM13"/>
  <c r="AM37"/>
  <c r="AM50"/>
  <c r="AM48"/>
  <c r="AM47"/>
  <c r="AM61"/>
  <c r="AM60"/>
  <c r="AM59"/>
  <c r="AM12"/>
  <c r="AM64"/>
  <c r="AL14"/>
  <c r="AL33"/>
  <c r="AL13"/>
  <c r="AL37"/>
  <c r="AL48"/>
  <c r="AL47"/>
  <c r="AL61"/>
  <c r="AL60"/>
  <c r="AL59"/>
  <c r="AL12"/>
  <c r="AL64"/>
  <c r="AK14"/>
  <c r="AK33"/>
  <c r="AK13"/>
  <c r="AK37"/>
  <c r="AK48"/>
  <c r="AK47"/>
  <c r="AK61"/>
  <c r="AK60"/>
  <c r="AK59"/>
  <c r="AK12"/>
  <c r="AK64"/>
  <c r="AJ14"/>
  <c r="AJ26"/>
  <c r="AJ33"/>
  <c r="AJ13"/>
  <c r="AJ37"/>
  <c r="AJ47"/>
  <c r="AJ54"/>
  <c r="AJ53"/>
  <c r="AJ61"/>
  <c r="AJ60"/>
  <c r="AJ59"/>
  <c r="AJ12"/>
  <c r="AJ64"/>
  <c r="AI64"/>
  <c r="AI63"/>
  <c r="AI62"/>
  <c r="AI61"/>
  <c r="AI60"/>
  <c r="AI59"/>
  <c r="AI55"/>
  <c r="AI54"/>
  <c r="AI53"/>
  <c r="AI52"/>
  <c r="AI50"/>
  <c r="AI49"/>
  <c r="AI48"/>
  <c r="AI47"/>
  <c r="AI46"/>
  <c r="AI41"/>
  <c r="AI39"/>
  <c r="AI38"/>
  <c r="AI37"/>
  <c r="AI36"/>
  <c r="AI35"/>
  <c r="AI34"/>
  <c r="AI33"/>
  <c r="AI32"/>
  <c r="AI29"/>
  <c r="AI28"/>
  <c r="AI26"/>
  <c r="AI22"/>
  <c r="AI21"/>
  <c r="AI16"/>
  <c r="AI14"/>
  <c r="AI13"/>
  <c r="AI12"/>
  <c r="AD16"/>
  <c r="AD21"/>
  <c r="AD22"/>
  <c r="AD28"/>
  <c r="AD29"/>
  <c r="AD32"/>
  <c r="AD34"/>
  <c r="AD35"/>
  <c r="AD36"/>
  <c r="AD38"/>
  <c r="AD39"/>
  <c r="AD41"/>
  <c r="AD46"/>
  <c r="AD49"/>
  <c r="AD52"/>
  <c r="AD55"/>
  <c r="AH37"/>
  <c r="AH14"/>
  <c r="AH33"/>
  <c r="AH13"/>
  <c r="AH12"/>
  <c r="AH64"/>
  <c r="AG13"/>
  <c r="AG12"/>
  <c r="AG64"/>
  <c r="AF13"/>
  <c r="AF12"/>
  <c r="AF64"/>
  <c r="AE64"/>
  <c r="AD64"/>
  <c r="AE12"/>
  <c r="AD54"/>
  <c r="AD53"/>
  <c r="AD50"/>
  <c r="AD48"/>
  <c r="AD47"/>
  <c r="AD37"/>
  <c r="AD33"/>
  <c r="AD26"/>
  <c r="AD14"/>
  <c r="AD13"/>
  <c r="AD12"/>
  <c r="AE13"/>
  <c r="AG14"/>
  <c r="AF14"/>
  <c r="AE14"/>
  <c r="AH26"/>
  <c r="AE26"/>
  <c r="AG33"/>
  <c r="AF33"/>
  <c r="AE33"/>
  <c r="AG37"/>
  <c r="AF37"/>
  <c r="AE37"/>
  <c r="AH47"/>
  <c r="AG47"/>
  <c r="AF47"/>
  <c r="AE47"/>
  <c r="AH48"/>
  <c r="AG48"/>
  <c r="AF48"/>
  <c r="AH50"/>
  <c r="AE53"/>
  <c r="AE54"/>
  <c r="AH59"/>
  <c r="AG59"/>
  <c r="AE59"/>
  <c r="AH60"/>
  <c r="AG60"/>
  <c r="AF60"/>
  <c r="AE60"/>
  <c r="AF59"/>
  <c r="AD59"/>
  <c r="AD60"/>
  <c r="AH61"/>
  <c r="AG61"/>
  <c r="AF61"/>
  <c r="AE61"/>
  <c r="AD61"/>
  <c r="AD62"/>
  <c r="AD63"/>
  <c r="AB47"/>
  <c r="AB48"/>
  <c r="AC48"/>
  <c r="AC47"/>
  <c r="AC37"/>
  <c r="AC12"/>
  <c r="AC64"/>
  <c r="AB12"/>
  <c r="AB64"/>
  <c r="AA12"/>
  <c r="AA64"/>
  <c r="Z64"/>
  <c r="AB59"/>
  <c r="Y59"/>
  <c r="AC14"/>
  <c r="AC13"/>
  <c r="AB14"/>
  <c r="AB13"/>
  <c r="Y64"/>
  <c r="Z12"/>
  <c r="Y14"/>
  <c r="Y13"/>
  <c r="Y37"/>
  <c r="Y12"/>
  <c r="AA13"/>
  <c r="Z13"/>
  <c r="AA14"/>
  <c r="Z14"/>
  <c r="AC26"/>
  <c r="AB26"/>
  <c r="AA26"/>
  <c r="Z26"/>
  <c r="Y26"/>
  <c r="AC33"/>
  <c r="AB33"/>
  <c r="AA33"/>
  <c r="Z33"/>
  <c r="Y33"/>
  <c r="AB37"/>
  <c r="AA37"/>
  <c r="Z37"/>
  <c r="AA47"/>
  <c r="Z47"/>
  <c r="Y47"/>
  <c r="AA48"/>
  <c r="Y48"/>
  <c r="AC50"/>
  <c r="Y50"/>
  <c r="Z53"/>
  <c r="Y53"/>
  <c r="Z54"/>
  <c r="Y54"/>
  <c r="AB60"/>
  <c r="Y60"/>
  <c r="AB61"/>
  <c r="Y61"/>
  <c r="X50"/>
  <c r="X47"/>
  <c r="X37"/>
  <c r="X26"/>
  <c r="X14"/>
  <c r="X13"/>
  <c r="X12"/>
  <c r="X64"/>
  <c r="V26"/>
  <c r="V13"/>
  <c r="V12"/>
  <c r="V64"/>
  <c r="P64"/>
  <c r="W50"/>
  <c r="W47"/>
  <c r="W26"/>
  <c r="W14"/>
  <c r="W13"/>
  <c r="W12"/>
  <c r="W64"/>
  <c r="U26"/>
  <c r="U13"/>
  <c r="U12"/>
  <c r="U64"/>
  <c r="O64"/>
  <c r="X33"/>
  <c r="W33"/>
  <c r="W37"/>
  <c r="P26"/>
  <c r="P33"/>
  <c r="P13"/>
  <c r="P37"/>
  <c r="P50"/>
  <c r="P47"/>
  <c r="P12"/>
  <c r="X59"/>
  <c r="W59"/>
  <c r="X60"/>
  <c r="W60"/>
  <c r="X61"/>
  <c r="W61"/>
  <c r="V14"/>
  <c r="U14"/>
  <c r="T26"/>
  <c r="T13"/>
  <c r="T12"/>
  <c r="T64"/>
  <c r="S26"/>
  <c r="S13"/>
  <c r="S12"/>
  <c r="S64"/>
  <c r="T14"/>
  <c r="S14"/>
  <c r="T37"/>
  <c r="S37"/>
  <c r="R64"/>
  <c r="R12"/>
  <c r="R53"/>
  <c r="R54"/>
  <c r="Q64"/>
  <c r="Q12"/>
  <c r="Q13"/>
  <c r="Q14"/>
  <c r="Q53"/>
  <c r="Q54"/>
  <c r="P14"/>
  <c r="P53"/>
  <c r="P54"/>
  <c r="P59"/>
  <c r="P60"/>
  <c r="P61"/>
  <c r="O26"/>
  <c r="O33"/>
  <c r="O61"/>
  <c r="O60"/>
  <c r="O59"/>
  <c r="O54"/>
  <c r="O53"/>
  <c r="O14"/>
  <c r="O13"/>
  <c r="O50"/>
  <c r="O48"/>
  <c r="O47"/>
  <c r="O37"/>
  <c r="O12"/>
</calcChain>
</file>

<file path=xl/sharedStrings.xml><?xml version="1.0" encoding="utf-8"?>
<sst xmlns="http://schemas.openxmlformats.org/spreadsheetml/2006/main" count="1183" uniqueCount="271">
  <si>
    <t/>
  </si>
  <si>
    <t>Ведомство: Администрация Кожевниковского сельского поселения (РБС)</t>
  </si>
  <si>
    <t>Наименование бюджета: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</si>
  <si>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</si>
  <si>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</si>
  <si>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</si>
  <si>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Группа полномочий</t>
  </si>
  <si>
    <t>Код расхода по БК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</si>
  <si>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</si>
  <si>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</si>
  <si>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расходного обязательства (полномочия) муниципальных образований</t>
  </si>
  <si>
    <t>в т.ч. оценка стоимости расходого обязательства (полномочия) муниципальных образований без учета расходов на осуществление капитальных вложений в объекты муниципальной собственности</t>
  </si>
  <si>
    <t>Методика расчета оценки</t>
  </si>
  <si>
    <t>отчетный
2017 год</t>
  </si>
  <si>
    <t>текущий
2018 год</t>
  </si>
  <si>
    <t>очередной
2019 год</t>
  </si>
  <si>
    <t>плановый период</t>
  </si>
  <si>
    <t>Договоры, соглашения</t>
  </si>
  <si>
    <t>Всего</t>
  </si>
  <si>
    <t>в т.ч. за счет средств федерального бюджета</t>
  </si>
  <si>
    <t>в т.ч. за счет средств бюджета субъекта Российской Федерации</t>
  </si>
  <si>
    <t>в т.ч. за счет иных безвозмездных поступлений</t>
  </si>
  <si>
    <t>в т.ч. за счет средств местных бюджетов</t>
  </si>
  <si>
    <t>2020 год</t>
  </si>
  <si>
    <t>2021 год</t>
  </si>
  <si>
    <t>за счет средств бюджета субъекта Российской Федерации</t>
  </si>
  <si>
    <t>за счет иных безвозмездных поступлений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</si>
  <si>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</si>
  <si>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</si>
  <si>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</si>
  <si>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номер пункта, подпункта</t>
  </si>
  <si>
    <t>раздел</t>
  </si>
  <si>
    <t>подраздел</t>
  </si>
  <si>
    <t>утвержденные бюджетные назначения</t>
  </si>
  <si>
    <t>исполнено</t>
  </si>
  <si>
    <t>1</t>
  </si>
  <si>
    <t>2</t>
  </si>
  <si>
    <t>3</t>
  </si>
  <si>
    <t>6</t>
  </si>
  <si>
    <t>7</t>
  </si>
  <si>
    <t>10</t>
  </si>
  <si>
    <t>11</t>
  </si>
  <si>
    <t>12</t>
  </si>
  <si>
    <t>13</t>
  </si>
  <si>
    <t>14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</si>
  <si>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</si>
  <si>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</si>
  <si>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</si>
  <si>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</si>
  <si>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</si>
  <si>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</si>
  <si>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</si>
  <si>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</si>
  <si>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</si>
  <si>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</si>
  <si>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</si>
  <si>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</si>
  <si>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</si>
  <si>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</si>
  <si>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</si>
  <si>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</si>
  <si>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</si>
  <si>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</si>
  <si>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</si>
  <si>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</si>
  <si>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</si>
  <si>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</si>
  <si>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</si>
  <si>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</si>
  <si>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</si>
  <si>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</si>
  <si>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43</t>
  </si>
  <si>
    <t>44</t>
  </si>
  <si>
    <t>46</t>
  </si>
  <si>
    <t>50</t>
  </si>
  <si>
    <t>47</t>
  </si>
  <si>
    <t>48</t>
  </si>
  <si>
    <t>49</t>
  </si>
  <si>
    <t>55</t>
  </si>
  <si>
    <t>51</t>
  </si>
  <si>
    <t>52</t>
  </si>
  <si>
    <t>53</t>
  </si>
  <si>
    <t>54</t>
  </si>
  <si>
    <t>60</t>
  </si>
  <si>
    <t>56</t>
  </si>
  <si>
    <t>57</t>
  </si>
  <si>
    <t>58</t>
  </si>
  <si>
    <t>59</t>
  </si>
  <si>
    <t>61</t>
  </si>
  <si>
    <t>62</t>
  </si>
  <si>
    <t>69</t>
  </si>
  <si>
    <t>70</t>
  </si>
  <si>
    <t>63</t>
  </si>
  <si>
    <t>64</t>
  </si>
  <si>
    <t>65</t>
  </si>
  <si>
    <t>66</t>
  </si>
  <si>
    <t>75</t>
  </si>
  <si>
    <t>67</t>
  </si>
  <si>
    <t>68</t>
  </si>
  <si>
    <t>80</t>
  </si>
  <si>
    <t>71</t>
  </si>
  <si>
    <t>72</t>
  </si>
  <si>
    <t>73</t>
  </si>
  <si>
    <t>74</t>
  </si>
  <si>
    <t>85</t>
  </si>
  <si>
    <t>76</t>
  </si>
  <si>
    <t>77</t>
  </si>
  <si>
    <t>78</t>
  </si>
  <si>
    <t>90</t>
  </si>
  <si>
    <t>79</t>
  </si>
  <si>
    <t>81</t>
  </si>
  <si>
    <t>82</t>
  </si>
  <si>
    <t>95</t>
  </si>
  <si>
    <t>83</t>
  </si>
  <si>
    <t>84</t>
  </si>
  <si>
    <t>86</t>
  </si>
  <si>
    <t>100</t>
  </si>
  <si>
    <t>87</t>
  </si>
  <si>
    <t>88</t>
  </si>
  <si>
    <t>89</t>
  </si>
  <si>
    <t>105</t>
  </si>
  <si>
    <t>91</t>
  </si>
  <si>
    <t>92</t>
  </si>
  <si>
    <t>93</t>
  </si>
  <si>
    <t>94</t>
  </si>
  <si>
    <t>110</t>
  </si>
  <si>
    <t>96</t>
  </si>
  <si>
    <t>97</t>
  </si>
  <si>
    <t>98</t>
  </si>
  <si>
    <t>115</t>
  </si>
  <si>
    <t>99</t>
  </si>
  <si>
    <t>101</t>
  </si>
  <si>
    <t>102</t>
  </si>
  <si>
    <t>120</t>
  </si>
  <si>
    <t>103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</si>
  <si>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</si>
  <si>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</si>
  <si>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</si>
  <si>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</si>
  <si>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</si>
  <si>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</si>
  <si>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</si>
  <si>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</si>
  <si>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</si>
  <si>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01</t>
  </si>
  <si>
    <t>5.1.1.4. обеспечение первичных мер пожарной безопасности в границах населенных пунктов сельского поселения</t>
  </si>
  <si>
    <t>6506</t>
  </si>
  <si>
    <t>03</t>
  </si>
  <si>
    <t>09</t>
  </si>
  <si>
    <t>5.1.1.5.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</si>
  <si>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6507</t>
  </si>
  <si>
    <t>04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</si>
  <si>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</si>
  <si>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</si>
  <si>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08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</si>
  <si>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</si>
  <si>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</si>
  <si>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5.1.1.10. утверждение правил благоустройства территории сельского поселения, осуществление контроля за их соблюдением</t>
  </si>
  <si>
    <t>6512</t>
  </si>
  <si>
    <t>05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</si>
  <si>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</si>
  <si>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</si>
  <si>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5.1.1.17. организация и осуществление мероприятий по работе с детьми и молодежью в сельском поселении</t>
  </si>
  <si>
    <t>6519</t>
  </si>
  <si>
    <t>07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</si>
  <si>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</si>
  <si>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</si>
  <si>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</si>
  <si>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</si>
  <si>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02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</si>
  <si>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</si>
  <si>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</si>
  <si>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</si>
  <si>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</si>
  <si>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</si>
  <si>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</si>
  <si>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5.1.3.53.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</si>
  <si>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6753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</si>
  <si>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</si>
  <si>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</si>
  <si>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</si>
  <si>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</si>
  <si>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</si>
  <si>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</si>
  <si>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</si>
  <si>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</si>
  <si>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5.2.16. 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</si>
  <si>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6816</t>
  </si>
  <si>
    <t>06</t>
  </si>
  <si>
    <t>5.2.22. формирование и использование резервных фондов администраций муниципальных образований для финансирования непредвиденных расходов</t>
  </si>
  <si>
    <t>6822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</si>
  <si>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</si>
  <si>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</si>
  <si>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5.3.2. по участию в осуществлении государственных полномочий (не переданных в соответствии со статьей 19 Федерального закона от 6 октября 2003  г. 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</si>
  <si>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7000</t>
  </si>
  <si>
    <t>5.3.2.2.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</si>
  <si>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</si>
  <si>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</si>
  <si>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5.3.4.2. исполнение судебных актов</t>
  </si>
  <si>
    <t>7202</t>
  </si>
  <si>
    <t>5.3.4.4.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</si>
  <si>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7204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</si>
  <si>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</si>
  <si>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</si>
  <si>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</si>
  <si>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</si>
  <si>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</si>
  <si>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</si>
  <si>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-</t>
  </si>
  <si>
    <t>5.4.1.22.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</si>
  <si>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7323</t>
  </si>
  <si>
    <t>5.4.2. за счет субвенций, предоставленных из бюджета субъекта Российской Федерации, всего</t>
  </si>
  <si>
    <t>7400</t>
  </si>
  <si>
    <t>5.4.2.28.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</si>
  <si>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7428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</si>
  <si>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</si>
  <si>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</si>
  <si>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</si>
  <si>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</si>
  <si>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</si>
  <si>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</si>
  <si>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5.6.2.1.12. участие в предупреждении и ликвидации последствий чрезвычайных ситуаций в границах сельского поселения</t>
  </si>
  <si>
    <t>7813</t>
  </si>
  <si>
    <t>5.6.2.1.31. Создание условий для организации досуга и обеспечения жителей  сельского поселения услугами организаций культуры</t>
  </si>
  <si>
    <t>7832</t>
  </si>
  <si>
    <t>Итого расходных обязательств муниципальных образований</t>
  </si>
  <si>
    <t>10700</t>
  </si>
  <si>
    <t>0</t>
  </si>
  <si>
    <t>Нормативные правовые акты МО "Кожевниковский район"</t>
  </si>
  <si>
    <t>Нормативные правовые акты сельских поселений</t>
  </si>
  <si>
    <t>Муниципального образования "Кожевниковский район"</t>
  </si>
  <si>
    <t xml:space="preserve">Решение " О передаче осуществления части полномочий органам местного самоуправления Кожевниковского муниципального района по созданию условий для организации досуга и обеспечения жителей поселения услугами организаций культуры"№5 от 30.10.2017гСоглашение №14-П от 24.01.2018" О передаче осуществления полномочий в решении вопросов по созданию условий для обеспечения услугами организаций культуры " </t>
  </si>
  <si>
    <t xml:space="preserve">30.10.17    по  31.12.18г                 </t>
  </si>
  <si>
    <t xml:space="preserve">Решение " О передаче осуществления части полномочий органам местного самоуправления Кожевниковского муниципального района по участию в предупреждении и ликвидации последствий чрезвычайных ситуаций и в границах поселения"№6 от 30.10.2017 Соглашение №18-П от 24.01.2018 "О передаче осуществления отдельных  полномочий по решению вопросов местного значения отнесенных к ведению сельского поселения" </t>
  </si>
  <si>
    <t>30.10.17             по 31.12.18г</t>
  </si>
  <si>
    <t>Приказ №14-ВУ "Об организации и осуществлении первичного воиского учета,пребывающих в запасе на территории Песочнодубровского сельского поселения"  №14-ВУ</t>
  </si>
  <si>
    <t>24.10.12              бессрочное</t>
  </si>
  <si>
    <t>Распоряжение "О порядке оказания социальной помощи для ремонта и (или) переустройства жилых помещений отдельным категориям граждан"  №18</t>
  </si>
  <si>
    <t xml:space="preserve"> 26.08.13 бессрочное               </t>
  </si>
  <si>
    <t>Постановление "Об утверждении Порядка использования бюджетных ассигнований резервного фонда администрации Песочнодубровского сельского поселения" №10</t>
  </si>
  <si>
    <t>21.03.16             бессрочное</t>
  </si>
  <si>
    <t>Решение"Об утверждении Положения об размере и порядке оплаты труда лиц ,замещающих муниципальные должности муниципального образования "Песочнодубровское сельское поселение" Решение "Об установлении составных частей денежного содержания лиц,замещающих должности муниципальной службы "Песочнодубровского сельского поселения"          Распоряжение "О внесении изменений в Положение ооб оплате и стимулировании труда работников,осуществляющих техническое обеспечение  деятельности и рабочих администрации "Песочнодубровского сельского поселения"</t>
  </si>
  <si>
    <t xml:space="preserve">Решение"Об управлении муниципальной собственностью муниципального   образования Песочнодубровское сельское поселение"  №52     </t>
  </si>
  <si>
    <t>28.07.2006      бессрочное</t>
  </si>
  <si>
    <t xml:space="preserve">Об обеспечении первичных мер пожарной безопасности в границах Песочнодубровского сельского поселения №47  </t>
  </si>
  <si>
    <t>23.06.2006            бессрочное</t>
  </si>
  <si>
    <t>Решение "О создании условий для организации досуга жителей муниципального образования  песочнодубровского сельского поселения" №48</t>
  </si>
  <si>
    <t>23.06.06 бессрочное</t>
  </si>
  <si>
    <t>Решение "Об обеспечении условий для развития на территории сельского поселения массовой физической культуры и спорта"№49</t>
  </si>
  <si>
    <t>23.06.06          бессрочное</t>
  </si>
  <si>
    <t>Постановление "Об утверждении правил благоустройства на территории  Песочнодубровского сельского поселения" №15</t>
  </si>
  <si>
    <t>02.04.12    бессрочное</t>
  </si>
  <si>
    <t>Решение "Об  организации и осуществлении мероприятий по работе с детьми и молодежью в Песочнодубровском сельском поселении"  №80а</t>
  </si>
  <si>
    <t>18.12.06 бессрочное</t>
  </si>
  <si>
    <t xml:space="preserve"> Решение"О дорожной деятельности в отношении автомобильных дорог местного значения в границах населенных пунктов Песочнодубровского сельского поселения"  №5,12</t>
  </si>
  <si>
    <t xml:space="preserve">             31.01.13          бессрочное</t>
  </si>
  <si>
    <t>5.1.2.12. участие в предупреждении и ликвидации последствий чрезвычайных ситуаций в границах сельского поселения</t>
  </si>
  <si>
    <t>5.1.2.4.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</si>
  <si>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Решение"Опорядке содержания муниципального жилищного фонда  Песочнодубровского сельского поселения и управления им"  №49     </t>
  </si>
  <si>
    <t xml:space="preserve">28.07.06 бессрочное                        </t>
  </si>
  <si>
    <t>5.1.2.19. организация ритуальных услуг и содержание мест захоронения</t>
  </si>
  <si>
    <t>Постановление "Об утверждении положения об организации ритуальных услуг"  №80</t>
  </si>
  <si>
    <t>30.09.13     бессрочное</t>
  </si>
  <si>
    <t>5.1.3.22.участие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территориях соответствующих муниципальных районов</t>
  </si>
  <si>
    <t>Постановление "Об утверждении Порядка сбора и вывоза отходов и мусора на территории Песочнодубровского сельского поселения" №4</t>
  </si>
  <si>
    <t>26.04.14       бессрочное</t>
  </si>
  <si>
    <t xml:space="preserve"> №18 от 07.12.17г</t>
  </si>
  <si>
    <t>Решение " О приеме осуществления части полномочий Администрацией Песочнодубровкого сельского поселения на 2018 год по дорожной деятельности в отношении автомобильных дорог местного значения вне границ населенных пунктов в границах муниципального района",Соглашение о передаче полномочий № 38/5 от 12.02.2018г.</t>
  </si>
  <si>
    <t>Об организации в границах Песочнодубровского сельского поселения водо-, теплоснабжения, водоотведения, снабжения населения топливом.  №58 Постановление №113 "Устойчивое развитие территории Песочнодубровского  сельского поселения на 2014-2017 годы и на период до 2020 года».</t>
  </si>
  <si>
    <t>25.08.06          бессрочное      27.12.13- 27.12.20</t>
  </si>
  <si>
    <t>РЕЕСТР РАСХОДНЫХ ОБЯЗАТЕЛЬСТВ ПЕСОЧНОДУБРОВСКОГО СЕЛЬСКОГО ПОСЕЛЕНИЯ 
на 1 июня 2018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</si>
</sst>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0"/>
      <color rgb="FF000000"/>
      <name val="Times New Roman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Times New Roman"/>
      <family val="2"/>
    </font>
    <font>
      <sz val="11"/>
      <name val="Calibri"/>
      <family val="2"/>
    </font>
    <font>
      <sz val="10"/>
      <name val="Times New Roman"/>
      <family val="2"/>
    </font>
    <font>
      <sz val="10"/>
      <name val="Times New Roman"/>
    </font>
    <font>
      <sz val="10"/>
      <color indexed="1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 wrapText="1"/>
    </xf>
    <xf numFmtId="0" fontId="10" fillId="0" borderId="0"/>
  </cellStyleXfs>
  <cellXfs count="5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3" fillId="0" borderId="2" xfId="0" applyFont="1" applyBorder="1" applyAlignment="1" applyProtection="1">
      <alignment horizontal="left" vertical="top" wrapText="1" readingOrder="1"/>
      <protection locked="0"/>
    </xf>
    <xf numFmtId="14" fontId="3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4" fillId="0" borderId="2" xfId="0" applyFont="1" applyBorder="1" applyAlignment="1" applyProtection="1">
      <alignment horizontal="left" vertical="top" wrapText="1" readingOrder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4" fontId="3" fillId="0" borderId="5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6" xfId="0" applyFont="1" applyBorder="1" applyAlignment="1">
      <alignment horizontal="left" vertical="top" wrapText="1"/>
    </xf>
    <xf numFmtId="14" fontId="8" fillId="0" borderId="5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center" vertical="top" wrapText="1" readingOrder="1"/>
      <protection locked="0"/>
    </xf>
    <xf numFmtId="0" fontId="3" fillId="0" borderId="5" xfId="0" applyFont="1" applyBorder="1" applyAlignment="1" applyProtection="1">
      <alignment horizontal="center" vertical="top" wrapText="1" readingOrder="1"/>
      <protection locked="0"/>
    </xf>
    <xf numFmtId="14" fontId="3" fillId="0" borderId="2" xfId="0" applyNumberFormat="1" applyFont="1" applyBorder="1" applyAlignment="1" applyProtection="1">
      <alignment horizontal="left" vertical="top" wrapText="1" readingOrder="1"/>
      <protection locked="0"/>
    </xf>
    <xf numFmtId="0" fontId="0" fillId="0" borderId="2" xfId="0" applyFill="1" applyBorder="1" applyAlignment="1">
      <alignment horizontal="left" vertical="top" wrapText="1"/>
    </xf>
    <xf numFmtId="0" fontId="9" fillId="0" borderId="2" xfId="1" applyNumberFormat="1" applyFont="1" applyFill="1" applyBorder="1" applyAlignment="1">
      <alignment horizontal="left" vertical="top" wrapText="1"/>
    </xf>
    <xf numFmtId="16" fontId="0" fillId="0" borderId="2" xfId="0" applyNumberForma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14" fontId="3" fillId="0" borderId="7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3" xfId="0" applyFont="1" applyBorder="1" applyAlignment="1" applyProtection="1">
      <alignment horizontal="left" vertical="top" wrapText="1" readingOrder="1"/>
      <protection locked="0"/>
    </xf>
    <xf numFmtId="14" fontId="3" fillId="0" borderId="3" xfId="0" applyNumberFormat="1" applyFont="1" applyBorder="1" applyAlignment="1" applyProtection="1">
      <alignment horizontal="left" vertical="top" wrapText="1" readingOrder="1"/>
      <protection locked="0"/>
    </xf>
    <xf numFmtId="164" fontId="0" fillId="0" borderId="3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14" fontId="3" fillId="0" borderId="8" xfId="0" applyNumberFormat="1" applyFont="1" applyBorder="1" applyAlignment="1" applyProtection="1">
      <alignment horizontal="center" vertical="top" wrapText="1" readingOrder="1"/>
      <protection locked="0"/>
    </xf>
    <xf numFmtId="164" fontId="0" fillId="0" borderId="8" xfId="0" applyNumberFormat="1" applyFont="1" applyFill="1" applyBorder="1" applyAlignment="1">
      <alignment horizontal="right" vertical="top" wrapText="1"/>
    </xf>
    <xf numFmtId="164" fontId="11" fillId="0" borderId="2" xfId="1" applyNumberFormat="1" applyFont="1" applyFill="1" applyBorder="1" applyAlignment="1">
      <alignment horizontal="right" vertical="top" wrapText="1"/>
    </xf>
    <xf numFmtId="164" fontId="11" fillId="0" borderId="2" xfId="0" applyNumberFormat="1" applyFont="1" applyFill="1" applyBorder="1" applyAlignment="1">
      <alignment horizontal="right" vertical="top" wrapText="1"/>
    </xf>
    <xf numFmtId="165" fontId="11" fillId="0" borderId="8" xfId="1" applyNumberFormat="1" applyFont="1" applyFill="1" applyBorder="1" applyAlignment="1">
      <alignment horizontal="right" vertical="top" wrapText="1"/>
    </xf>
    <xf numFmtId="164" fontId="11" fillId="0" borderId="3" xfId="1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164" fontId="11" fillId="0" borderId="9" xfId="1" applyNumberFormat="1" applyFont="1" applyFill="1" applyBorder="1" applyAlignment="1">
      <alignment horizontal="right" vertical="top" wrapText="1"/>
    </xf>
    <xf numFmtId="164" fontId="0" fillId="0" borderId="3" xfId="0" applyNumberForma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right" vertical="top" wrapText="1"/>
    </xf>
    <xf numFmtId="164" fontId="12" fillId="2" borderId="4" xfId="0" applyNumberFormat="1" applyFont="1" applyFill="1" applyBorder="1" applyAlignment="1">
      <alignment vertical="top" wrapText="1"/>
    </xf>
    <xf numFmtId="164" fontId="12" fillId="0" borderId="2" xfId="0" applyNumberFormat="1" applyFont="1" applyFill="1" applyBorder="1" applyAlignment="1">
      <alignment horizontal="right" vertical="top" wrapText="1"/>
    </xf>
    <xf numFmtId="164" fontId="12" fillId="0" borderId="8" xfId="0" applyNumberFormat="1" applyFont="1" applyFill="1" applyBorder="1" applyAlignment="1">
      <alignment horizontal="right" vertical="top" wrapText="1"/>
    </xf>
    <xf numFmtId="164" fontId="12" fillId="0" borderId="9" xfId="0" applyNumberFormat="1" applyFont="1" applyFill="1" applyBorder="1" applyAlignment="1">
      <alignment horizontal="right" vertical="top" wrapText="1"/>
    </xf>
    <xf numFmtId="164" fontId="12" fillId="0" borderId="3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_Tab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topLeftCell="A58" zoomScale="60" zoomScaleNormal="60" workbookViewId="0">
      <selection activeCell="X78" sqref="X78"/>
    </sheetView>
  </sheetViews>
  <sheetFormatPr defaultRowHeight="12.75"/>
  <cols>
    <col min="1" max="1" width="57.5" customWidth="1"/>
    <col min="2" max="2" width="8.5" customWidth="1"/>
    <col min="3" max="3" width="60.33203125" hidden="1" customWidth="1"/>
    <col min="4" max="5" width="8.5" hidden="1" customWidth="1"/>
    <col min="6" max="6" width="60.33203125" hidden="1" customWidth="1"/>
    <col min="7" max="8" width="8.5" hidden="1" customWidth="1"/>
    <col min="9" max="9" width="64.83203125" customWidth="1"/>
    <col min="10" max="10" width="50" customWidth="1"/>
    <col min="11" max="12" width="8.5" customWidth="1"/>
    <col min="13" max="14" width="5.1640625" customWidth="1"/>
    <col min="15" max="15" width="11.5" customWidth="1"/>
    <col min="16" max="16" width="11" customWidth="1"/>
    <col min="17" max="17" width="7.1640625" customWidth="1"/>
    <col min="18" max="18" width="8.83203125" customWidth="1"/>
    <col min="19" max="21" width="8.5" customWidth="1"/>
    <col min="22" max="22" width="10.6640625" customWidth="1"/>
    <col min="23" max="24" width="8.5" customWidth="1"/>
    <col min="25" max="25" width="11.5" customWidth="1"/>
    <col min="26" max="29" width="8.5" customWidth="1"/>
    <col min="30" max="30" width="11.83203125" customWidth="1"/>
    <col min="31" max="31" width="11.33203125" customWidth="1"/>
    <col min="32" max="32" width="10.5" customWidth="1"/>
    <col min="33" max="33" width="11.33203125" customWidth="1"/>
    <col min="34" max="44" width="8.5" customWidth="1"/>
    <col min="45" max="45" width="11.33203125" customWidth="1"/>
    <col min="46" max="46" width="13.5" customWidth="1"/>
    <col min="47" max="54" width="8.5" customWidth="1"/>
    <col min="55" max="55" width="11.33203125" customWidth="1"/>
    <col min="56" max="74" width="8.5" customWidth="1"/>
    <col min="75" max="75" width="11.33203125" customWidth="1"/>
    <col min="76" max="89" width="8.5" customWidth="1"/>
    <col min="90" max="90" width="10.6640625" customWidth="1"/>
    <col min="91" max="94" width="8.5" customWidth="1"/>
    <col min="95" max="95" width="11" customWidth="1"/>
    <col min="96" max="104" width="8.5" customWidth="1"/>
    <col min="105" max="105" width="60.33203125" customWidth="1"/>
  </cols>
  <sheetData>
    <row r="1" spans="1:105">
      <c r="A1" t="s">
        <v>0</v>
      </c>
    </row>
    <row r="2" spans="1:105" ht="28.9" customHeight="1">
      <c r="A2" s="57" t="s">
        <v>270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0</v>
      </c>
      <c r="BB2" s="1" t="s">
        <v>0</v>
      </c>
      <c r="BC2" s="1" t="s">
        <v>0</v>
      </c>
      <c r="BD2" s="1" t="s">
        <v>0</v>
      </c>
      <c r="BE2" s="1" t="s">
        <v>0</v>
      </c>
      <c r="BF2" s="1" t="s">
        <v>0</v>
      </c>
      <c r="BG2" s="1" t="s">
        <v>0</v>
      </c>
      <c r="BH2" s="1" t="s">
        <v>0</v>
      </c>
      <c r="BI2" s="1" t="s">
        <v>0</v>
      </c>
      <c r="BJ2" s="1" t="s">
        <v>0</v>
      </c>
      <c r="BK2" s="1" t="s">
        <v>0</v>
      </c>
      <c r="BL2" s="1" t="s">
        <v>0</v>
      </c>
      <c r="BM2" s="1" t="s">
        <v>0</v>
      </c>
      <c r="BN2" s="1" t="s">
        <v>0</v>
      </c>
      <c r="BO2" s="1" t="s">
        <v>0</v>
      </c>
      <c r="BP2" s="1" t="s">
        <v>0</v>
      </c>
      <c r="BQ2" s="1" t="s">
        <v>0</v>
      </c>
      <c r="BR2" s="1" t="s">
        <v>0</v>
      </c>
      <c r="BS2" s="1" t="s">
        <v>0</v>
      </c>
      <c r="BT2" s="1" t="s">
        <v>0</v>
      </c>
      <c r="BU2" s="1" t="s">
        <v>0</v>
      </c>
      <c r="BV2" s="1" t="s">
        <v>0</v>
      </c>
      <c r="BW2" s="1" t="s">
        <v>0</v>
      </c>
      <c r="BX2" s="1" t="s">
        <v>0</v>
      </c>
      <c r="BY2" s="1" t="s">
        <v>0</v>
      </c>
      <c r="BZ2" s="1" t="s">
        <v>0</v>
      </c>
      <c r="CA2" s="1" t="s">
        <v>0</v>
      </c>
      <c r="CB2" s="1" t="s">
        <v>0</v>
      </c>
      <c r="CC2" s="1" t="s">
        <v>0</v>
      </c>
      <c r="CD2" s="1" t="s">
        <v>0</v>
      </c>
      <c r="CE2" s="1" t="s">
        <v>0</v>
      </c>
      <c r="CF2" s="1" t="s">
        <v>0</v>
      </c>
      <c r="CG2" s="1" t="s">
        <v>0</v>
      </c>
      <c r="CH2" s="1" t="s">
        <v>0</v>
      </c>
      <c r="CI2" s="1" t="s">
        <v>0</v>
      </c>
      <c r="CJ2" s="1" t="s">
        <v>0</v>
      </c>
      <c r="CK2" s="1" t="s">
        <v>0</v>
      </c>
      <c r="CL2" s="1" t="s">
        <v>0</v>
      </c>
      <c r="CM2" s="1" t="s">
        <v>0</v>
      </c>
      <c r="CN2" s="1" t="s">
        <v>0</v>
      </c>
      <c r="CO2" s="1" t="s">
        <v>0</v>
      </c>
      <c r="CP2" s="1" t="s">
        <v>0</v>
      </c>
      <c r="CQ2" s="1" t="s">
        <v>0</v>
      </c>
      <c r="CR2" s="1" t="s">
        <v>0</v>
      </c>
      <c r="CS2" s="1" t="s">
        <v>0</v>
      </c>
      <c r="CT2" s="1" t="s">
        <v>0</v>
      </c>
      <c r="CU2" s="1" t="s">
        <v>0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 t="s">
        <v>0</v>
      </c>
    </row>
    <row r="3" spans="1:105" ht="18" customHeight="1">
      <c r="A3" s="58" t="s">
        <v>1</v>
      </c>
      <c r="B3" s="58"/>
      <c r="C3" s="58"/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0</v>
      </c>
      <c r="BN3" s="1" t="s">
        <v>0</v>
      </c>
      <c r="BO3" s="1" t="s">
        <v>0</v>
      </c>
      <c r="BP3" s="1" t="s">
        <v>0</v>
      </c>
      <c r="BQ3" s="1" t="s">
        <v>0</v>
      </c>
      <c r="BR3" s="1" t="s">
        <v>0</v>
      </c>
      <c r="BS3" s="1" t="s">
        <v>0</v>
      </c>
      <c r="BT3" s="1" t="s">
        <v>0</v>
      </c>
      <c r="BU3" s="1" t="s">
        <v>0</v>
      </c>
      <c r="BV3" s="1" t="s">
        <v>0</v>
      </c>
      <c r="BW3" s="1" t="s">
        <v>0</v>
      </c>
      <c r="BX3" s="1" t="s">
        <v>0</v>
      </c>
      <c r="BY3" s="1" t="s">
        <v>0</v>
      </c>
      <c r="BZ3" s="1" t="s">
        <v>0</v>
      </c>
      <c r="CA3" s="1" t="s">
        <v>0</v>
      </c>
      <c r="CB3" s="1" t="s">
        <v>0</v>
      </c>
      <c r="CC3" s="1" t="s">
        <v>0</v>
      </c>
      <c r="CD3" s="1" t="s">
        <v>0</v>
      </c>
      <c r="CE3" s="1" t="s">
        <v>0</v>
      </c>
      <c r="CF3" s="1" t="s">
        <v>0</v>
      </c>
      <c r="CG3" s="1" t="s">
        <v>0</v>
      </c>
      <c r="CH3" s="1" t="s">
        <v>0</v>
      </c>
      <c r="CI3" s="1" t="s">
        <v>0</v>
      </c>
      <c r="CJ3" s="1" t="s">
        <v>0</v>
      </c>
      <c r="CK3" s="1" t="s">
        <v>0</v>
      </c>
      <c r="CL3" s="1" t="s">
        <v>0</v>
      </c>
      <c r="CM3" s="1" t="s">
        <v>0</v>
      </c>
      <c r="CN3" s="1" t="s">
        <v>0</v>
      </c>
      <c r="CO3" s="1" t="s">
        <v>0</v>
      </c>
      <c r="CP3" s="1" t="s">
        <v>0</v>
      </c>
      <c r="CQ3" s="1" t="s">
        <v>0</v>
      </c>
      <c r="CR3" s="1" t="s">
        <v>0</v>
      </c>
      <c r="CS3" s="1" t="s">
        <v>0</v>
      </c>
      <c r="CT3" s="1" t="s">
        <v>0</v>
      </c>
      <c r="CU3" s="1" t="s">
        <v>0</v>
      </c>
      <c r="CV3" s="1" t="s">
        <v>0</v>
      </c>
      <c r="CW3" s="1" t="s">
        <v>0</v>
      </c>
      <c r="CX3" s="1" t="s">
        <v>0</v>
      </c>
      <c r="CY3" s="1" t="s">
        <v>0</v>
      </c>
      <c r="CZ3" s="1" t="s">
        <v>0</v>
      </c>
      <c r="DA3" s="1" t="s">
        <v>0</v>
      </c>
    </row>
    <row r="4" spans="1:105" ht="18" customHeight="1">
      <c r="A4" s="58" t="s">
        <v>2</v>
      </c>
      <c r="B4" s="58"/>
      <c r="C4" s="58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</row>
    <row r="5" spans="1:105" ht="18" customHeight="1">
      <c r="A5" s="58" t="s">
        <v>3</v>
      </c>
      <c r="B5" s="58"/>
      <c r="C5" s="58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0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1" t="s">
        <v>0</v>
      </c>
      <c r="BG5" s="1" t="s">
        <v>0</v>
      </c>
      <c r="BH5" s="1" t="s">
        <v>0</v>
      </c>
      <c r="BI5" s="1" t="s">
        <v>0</v>
      </c>
      <c r="BJ5" s="1" t="s">
        <v>0</v>
      </c>
      <c r="BK5" s="1" t="s">
        <v>0</v>
      </c>
      <c r="BL5" s="1" t="s">
        <v>0</v>
      </c>
      <c r="BM5" s="1" t="s">
        <v>0</v>
      </c>
      <c r="BN5" s="1" t="s">
        <v>0</v>
      </c>
      <c r="BO5" s="1" t="s">
        <v>0</v>
      </c>
      <c r="BP5" s="1" t="s">
        <v>0</v>
      </c>
      <c r="BQ5" s="1" t="s">
        <v>0</v>
      </c>
      <c r="BR5" s="1" t="s">
        <v>0</v>
      </c>
      <c r="BS5" s="1" t="s">
        <v>0</v>
      </c>
      <c r="BT5" s="1" t="s">
        <v>0</v>
      </c>
      <c r="BU5" s="1" t="s">
        <v>0</v>
      </c>
      <c r="BV5" s="1" t="s">
        <v>0</v>
      </c>
      <c r="BW5" s="1" t="s">
        <v>0</v>
      </c>
      <c r="BX5" s="1" t="s">
        <v>0</v>
      </c>
      <c r="BY5" s="1" t="s">
        <v>0</v>
      </c>
      <c r="BZ5" s="1" t="s">
        <v>0</v>
      </c>
      <c r="CA5" s="1" t="s">
        <v>0</v>
      </c>
      <c r="CB5" s="1" t="s">
        <v>0</v>
      </c>
      <c r="CC5" s="1" t="s">
        <v>0</v>
      </c>
      <c r="CD5" s="1" t="s">
        <v>0</v>
      </c>
      <c r="CE5" s="1" t="s">
        <v>0</v>
      </c>
      <c r="CF5" s="1" t="s">
        <v>0</v>
      </c>
      <c r="CG5" s="1" t="s">
        <v>0</v>
      </c>
      <c r="CH5" s="1" t="s">
        <v>0</v>
      </c>
      <c r="CI5" s="1" t="s">
        <v>0</v>
      </c>
      <c r="CJ5" s="1" t="s">
        <v>0</v>
      </c>
      <c r="CK5" s="1" t="s">
        <v>0</v>
      </c>
      <c r="CL5" s="1" t="s">
        <v>0</v>
      </c>
      <c r="CM5" s="1" t="s">
        <v>0</v>
      </c>
      <c r="CN5" s="1" t="s">
        <v>0</v>
      </c>
      <c r="CO5" s="1" t="s">
        <v>0</v>
      </c>
      <c r="CP5" s="1" t="s">
        <v>0</v>
      </c>
      <c r="CQ5" s="1" t="s">
        <v>0</v>
      </c>
      <c r="CR5" s="1" t="s">
        <v>0</v>
      </c>
      <c r="CS5" s="1" t="s">
        <v>0</v>
      </c>
      <c r="CT5" s="1" t="s">
        <v>0</v>
      </c>
      <c r="CU5" s="1" t="s">
        <v>0</v>
      </c>
      <c r="CV5" s="1" t="s">
        <v>0</v>
      </c>
      <c r="CW5" s="1" t="s">
        <v>0</v>
      </c>
      <c r="CX5" s="1" t="s">
        <v>0</v>
      </c>
      <c r="CY5" s="1" t="s">
        <v>0</v>
      </c>
      <c r="CZ5" s="1" t="s">
        <v>0</v>
      </c>
      <c r="DA5" s="1" t="s">
        <v>0</v>
      </c>
    </row>
    <row r="6" spans="1:105" ht="18" customHeigh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" t="s">
        <v>0</v>
      </c>
      <c r="V6" s="1" t="s">
        <v>0</v>
      </c>
      <c r="W6" s="1" t="s">
        <v>0</v>
      </c>
      <c r="X6" s="1" t="s">
        <v>0</v>
      </c>
      <c r="Y6" s="1" t="s">
        <v>0</v>
      </c>
      <c r="Z6" s="1" t="s">
        <v>0</v>
      </c>
      <c r="AA6" s="1" t="s">
        <v>0</v>
      </c>
      <c r="AB6" s="1" t="s">
        <v>0</v>
      </c>
      <c r="AC6" s="1" t="s">
        <v>0</v>
      </c>
      <c r="AD6" s="1" t="s">
        <v>0</v>
      </c>
      <c r="AE6" s="1" t="s">
        <v>0</v>
      </c>
      <c r="AF6" s="1" t="s">
        <v>0</v>
      </c>
      <c r="AG6" s="1" t="s">
        <v>0</v>
      </c>
      <c r="AH6" s="1" t="s">
        <v>0</v>
      </c>
      <c r="AI6" s="1" t="s">
        <v>0</v>
      </c>
      <c r="AJ6" s="1" t="s">
        <v>0</v>
      </c>
      <c r="AK6" s="1" t="s">
        <v>0</v>
      </c>
      <c r="AL6" s="1" t="s">
        <v>0</v>
      </c>
      <c r="AM6" s="1" t="s">
        <v>0</v>
      </c>
      <c r="AN6" s="1" t="s">
        <v>0</v>
      </c>
      <c r="AO6" s="1" t="s">
        <v>0</v>
      </c>
      <c r="AP6" s="1" t="s">
        <v>0</v>
      </c>
      <c r="AQ6" s="1" t="s">
        <v>0</v>
      </c>
      <c r="AR6" s="1" t="s">
        <v>0</v>
      </c>
      <c r="AS6" s="1" t="s">
        <v>0</v>
      </c>
      <c r="AT6" s="1" t="s">
        <v>0</v>
      </c>
      <c r="AU6" s="1" t="s">
        <v>0</v>
      </c>
      <c r="AV6" s="1" t="s">
        <v>0</v>
      </c>
      <c r="AW6" s="1" t="s">
        <v>0</v>
      </c>
      <c r="AX6" s="1" t="s">
        <v>0</v>
      </c>
      <c r="AY6" s="1" t="s">
        <v>0</v>
      </c>
      <c r="AZ6" s="1" t="s">
        <v>0</v>
      </c>
      <c r="BA6" s="1" t="s">
        <v>0</v>
      </c>
      <c r="BB6" s="1" t="s">
        <v>0</v>
      </c>
      <c r="BC6" s="1" t="s">
        <v>0</v>
      </c>
      <c r="BD6" s="1" t="s">
        <v>0</v>
      </c>
      <c r="BE6" s="1" t="s">
        <v>0</v>
      </c>
      <c r="BF6" s="1" t="s">
        <v>0</v>
      </c>
      <c r="BG6" s="1" t="s">
        <v>0</v>
      </c>
      <c r="BH6" s="1" t="s">
        <v>0</v>
      </c>
      <c r="BI6" s="1" t="s">
        <v>0</v>
      </c>
      <c r="BJ6" s="1" t="s">
        <v>0</v>
      </c>
      <c r="BK6" s="1" t="s">
        <v>0</v>
      </c>
      <c r="BL6" s="1" t="s">
        <v>0</v>
      </c>
      <c r="BM6" s="1" t="s">
        <v>0</v>
      </c>
      <c r="BN6" s="1" t="s">
        <v>0</v>
      </c>
      <c r="BO6" s="1" t="s">
        <v>0</v>
      </c>
      <c r="BP6" s="1" t="s">
        <v>0</v>
      </c>
      <c r="BQ6" s="1" t="s">
        <v>0</v>
      </c>
      <c r="BR6" s="1" t="s">
        <v>0</v>
      </c>
      <c r="BS6" s="1" t="s">
        <v>0</v>
      </c>
      <c r="BT6" s="1" t="s">
        <v>0</v>
      </c>
      <c r="BU6" s="1" t="s">
        <v>0</v>
      </c>
      <c r="BV6" s="1" t="s">
        <v>0</v>
      </c>
      <c r="BW6" s="1" t="s">
        <v>0</v>
      </c>
      <c r="BX6" s="1" t="s">
        <v>0</v>
      </c>
      <c r="BY6" s="1" t="s">
        <v>0</v>
      </c>
      <c r="BZ6" s="1" t="s">
        <v>0</v>
      </c>
      <c r="CA6" s="1" t="s">
        <v>0</v>
      </c>
      <c r="CB6" s="1" t="s">
        <v>0</v>
      </c>
      <c r="CC6" s="1" t="s">
        <v>0</v>
      </c>
      <c r="CD6" s="1" t="s">
        <v>0</v>
      </c>
      <c r="CE6" s="1" t="s">
        <v>0</v>
      </c>
      <c r="CF6" s="1" t="s">
        <v>0</v>
      </c>
      <c r="CG6" s="1" t="s">
        <v>0</v>
      </c>
      <c r="CH6" s="1" t="s">
        <v>0</v>
      </c>
      <c r="CI6" s="1" t="s">
        <v>0</v>
      </c>
      <c r="CJ6" s="1" t="s">
        <v>0</v>
      </c>
      <c r="CK6" s="1" t="s">
        <v>0</v>
      </c>
      <c r="CL6" s="1" t="s">
        <v>0</v>
      </c>
      <c r="CM6" s="1" t="s">
        <v>0</v>
      </c>
      <c r="CN6" s="1" t="s">
        <v>0</v>
      </c>
      <c r="CO6" s="1" t="s">
        <v>0</v>
      </c>
      <c r="CP6" s="1" t="s">
        <v>0</v>
      </c>
      <c r="CQ6" s="1" t="s">
        <v>0</v>
      </c>
      <c r="CR6" s="1" t="s">
        <v>0</v>
      </c>
      <c r="CS6" s="1" t="s">
        <v>0</v>
      </c>
      <c r="CT6" s="1" t="s">
        <v>0</v>
      </c>
      <c r="CU6" s="1" t="s">
        <v>0</v>
      </c>
      <c r="CV6" s="1" t="s">
        <v>0</v>
      </c>
      <c r="CW6" s="1" t="s">
        <v>0</v>
      </c>
      <c r="CX6" s="1" t="s">
        <v>0</v>
      </c>
      <c r="CY6" s="1" t="s">
        <v>0</v>
      </c>
      <c r="CZ6" s="1" t="s">
        <v>0</v>
      </c>
      <c r="DA6" s="1" t="s">
        <v>0</v>
      </c>
    </row>
    <row r="7" spans="1:105" ht="57.75" customHeight="1">
      <c r="A7" s="52" t="s">
        <v>4</v>
      </c>
      <c r="B7" s="52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 t="s">
        <v>6</v>
      </c>
      <c r="M7" s="52" t="s">
        <v>7</v>
      </c>
      <c r="N7" s="52"/>
      <c r="O7" s="52" t="s">
        <v>8</v>
      </c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 t="s">
        <v>9</v>
      </c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 t="s">
        <v>10</v>
      </c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 t="s">
        <v>11</v>
      </c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3" t="s">
        <v>12</v>
      </c>
    </row>
    <row r="8" spans="1:105" ht="28.9" customHeight="1">
      <c r="A8" s="52" t="s">
        <v>0</v>
      </c>
      <c r="B8" s="52" t="s">
        <v>0</v>
      </c>
      <c r="C8" s="54" t="s">
        <v>230</v>
      </c>
      <c r="D8" s="55"/>
      <c r="E8" s="55"/>
      <c r="F8" s="55"/>
      <c r="G8" s="55"/>
      <c r="H8" s="55"/>
      <c r="I8" s="55"/>
      <c r="J8" s="55"/>
      <c r="K8" s="56"/>
      <c r="L8" s="52" t="s">
        <v>0</v>
      </c>
      <c r="M8" s="52" t="s">
        <v>0</v>
      </c>
      <c r="N8" s="52" t="s">
        <v>0</v>
      </c>
      <c r="O8" s="52" t="s">
        <v>13</v>
      </c>
      <c r="P8" s="52"/>
      <c r="Q8" s="52"/>
      <c r="R8" s="52"/>
      <c r="S8" s="52"/>
      <c r="T8" s="52"/>
      <c r="U8" s="52"/>
      <c r="V8" s="52"/>
      <c r="W8" s="52"/>
      <c r="X8" s="52"/>
      <c r="Y8" s="52" t="s">
        <v>14</v>
      </c>
      <c r="Z8" s="52"/>
      <c r="AA8" s="52"/>
      <c r="AB8" s="52"/>
      <c r="AC8" s="52"/>
      <c r="AD8" s="52" t="s">
        <v>15</v>
      </c>
      <c r="AE8" s="52"/>
      <c r="AF8" s="52"/>
      <c r="AG8" s="52"/>
      <c r="AH8" s="52"/>
      <c r="AI8" s="52" t="s">
        <v>16</v>
      </c>
      <c r="AJ8" s="52"/>
      <c r="AK8" s="52"/>
      <c r="AL8" s="52"/>
      <c r="AM8" s="52"/>
      <c r="AN8" s="52"/>
      <c r="AO8" s="52"/>
      <c r="AP8" s="52"/>
      <c r="AQ8" s="52"/>
      <c r="AR8" s="52"/>
      <c r="AS8" s="52" t="s">
        <v>13</v>
      </c>
      <c r="AT8" s="52"/>
      <c r="AU8" s="52"/>
      <c r="AV8" s="52"/>
      <c r="AW8" s="52"/>
      <c r="AX8" s="52"/>
      <c r="AY8" s="52"/>
      <c r="AZ8" s="52"/>
      <c r="BA8" s="52"/>
      <c r="BB8" s="52"/>
      <c r="BC8" s="52" t="s">
        <v>14</v>
      </c>
      <c r="BD8" s="52"/>
      <c r="BE8" s="52"/>
      <c r="BF8" s="52"/>
      <c r="BG8" s="52"/>
      <c r="BH8" s="52" t="s">
        <v>15</v>
      </c>
      <c r="BI8" s="52"/>
      <c r="BJ8" s="52"/>
      <c r="BK8" s="52"/>
      <c r="BL8" s="52"/>
      <c r="BM8" s="52" t="s">
        <v>16</v>
      </c>
      <c r="BN8" s="52"/>
      <c r="BO8" s="52"/>
      <c r="BP8" s="52"/>
      <c r="BQ8" s="52"/>
      <c r="BR8" s="52"/>
      <c r="BS8" s="52"/>
      <c r="BT8" s="52"/>
      <c r="BU8" s="52"/>
      <c r="BV8" s="52"/>
      <c r="BW8" s="52" t="s">
        <v>13</v>
      </c>
      <c r="BX8" s="52"/>
      <c r="BY8" s="52"/>
      <c r="BZ8" s="52"/>
      <c r="CA8" s="52"/>
      <c r="CB8" s="52" t="s">
        <v>14</v>
      </c>
      <c r="CC8" s="52"/>
      <c r="CD8" s="52"/>
      <c r="CE8" s="52"/>
      <c r="CF8" s="52"/>
      <c r="CG8" s="52" t="s">
        <v>15</v>
      </c>
      <c r="CH8" s="52"/>
      <c r="CI8" s="52"/>
      <c r="CJ8" s="52"/>
      <c r="CK8" s="52"/>
      <c r="CL8" s="52" t="s">
        <v>13</v>
      </c>
      <c r="CM8" s="52"/>
      <c r="CN8" s="52"/>
      <c r="CO8" s="52"/>
      <c r="CP8" s="52"/>
      <c r="CQ8" s="52" t="s">
        <v>14</v>
      </c>
      <c r="CR8" s="52"/>
      <c r="CS8" s="52"/>
      <c r="CT8" s="52"/>
      <c r="CU8" s="52"/>
      <c r="CV8" s="52" t="s">
        <v>15</v>
      </c>
      <c r="CW8" s="52"/>
      <c r="CX8" s="52"/>
      <c r="CY8" s="52"/>
      <c r="CZ8" s="52"/>
      <c r="DA8" s="52" t="s">
        <v>0</v>
      </c>
    </row>
    <row r="9" spans="1:105" ht="144.75" customHeight="1">
      <c r="A9" s="52" t="s">
        <v>0</v>
      </c>
      <c r="B9" s="52" t="s">
        <v>0</v>
      </c>
      <c r="C9" s="54" t="s">
        <v>17</v>
      </c>
      <c r="D9" s="55"/>
      <c r="E9" s="56"/>
      <c r="F9" s="54" t="s">
        <v>228</v>
      </c>
      <c r="G9" s="55"/>
      <c r="H9" s="56"/>
      <c r="I9" s="54" t="s">
        <v>229</v>
      </c>
      <c r="J9" s="55"/>
      <c r="K9" s="56"/>
      <c r="L9" s="52" t="s">
        <v>0</v>
      </c>
      <c r="M9" s="52" t="s">
        <v>0</v>
      </c>
      <c r="N9" s="52" t="s">
        <v>0</v>
      </c>
      <c r="O9" s="52" t="s">
        <v>18</v>
      </c>
      <c r="P9" s="52"/>
      <c r="Q9" s="52" t="s">
        <v>19</v>
      </c>
      <c r="R9" s="52"/>
      <c r="S9" s="52" t="s">
        <v>20</v>
      </c>
      <c r="T9" s="52"/>
      <c r="U9" s="52" t="s">
        <v>21</v>
      </c>
      <c r="V9" s="52"/>
      <c r="W9" s="52" t="s">
        <v>22</v>
      </c>
      <c r="X9" s="52"/>
      <c r="Y9" s="52" t="s">
        <v>18</v>
      </c>
      <c r="Z9" s="52" t="s">
        <v>19</v>
      </c>
      <c r="AA9" s="52" t="s">
        <v>20</v>
      </c>
      <c r="AB9" s="52" t="s">
        <v>21</v>
      </c>
      <c r="AC9" s="52" t="s">
        <v>22</v>
      </c>
      <c r="AD9" s="52" t="s">
        <v>18</v>
      </c>
      <c r="AE9" s="52" t="s">
        <v>19</v>
      </c>
      <c r="AF9" s="52" t="s">
        <v>20</v>
      </c>
      <c r="AG9" s="52" t="s">
        <v>21</v>
      </c>
      <c r="AH9" s="52" t="s">
        <v>22</v>
      </c>
      <c r="AI9" s="52" t="s">
        <v>18</v>
      </c>
      <c r="AJ9" s="52" t="s">
        <v>23</v>
      </c>
      <c r="AK9" s="52"/>
      <c r="AL9" s="52"/>
      <c r="AM9" s="52"/>
      <c r="AN9" s="52" t="s">
        <v>18</v>
      </c>
      <c r="AO9" s="52" t="s">
        <v>24</v>
      </c>
      <c r="AP9" s="52"/>
      <c r="AQ9" s="52"/>
      <c r="AR9" s="52"/>
      <c r="AS9" s="52" t="s">
        <v>18</v>
      </c>
      <c r="AT9" s="52"/>
      <c r="AU9" s="52" t="s">
        <v>19</v>
      </c>
      <c r="AV9" s="52"/>
      <c r="AW9" s="52" t="s">
        <v>20</v>
      </c>
      <c r="AX9" s="52"/>
      <c r="AY9" s="52" t="s">
        <v>21</v>
      </c>
      <c r="AZ9" s="52"/>
      <c r="BA9" s="52" t="s">
        <v>22</v>
      </c>
      <c r="BB9" s="52"/>
      <c r="BC9" s="52" t="s">
        <v>18</v>
      </c>
      <c r="BD9" s="52" t="s">
        <v>19</v>
      </c>
      <c r="BE9" s="52" t="s">
        <v>20</v>
      </c>
      <c r="BF9" s="52" t="s">
        <v>21</v>
      </c>
      <c r="BG9" s="52" t="s">
        <v>22</v>
      </c>
      <c r="BH9" s="52" t="s">
        <v>18</v>
      </c>
      <c r="BI9" s="52" t="s">
        <v>19</v>
      </c>
      <c r="BJ9" s="52" t="s">
        <v>25</v>
      </c>
      <c r="BK9" s="52" t="s">
        <v>26</v>
      </c>
      <c r="BL9" s="52" t="s">
        <v>22</v>
      </c>
      <c r="BM9" s="52" t="s">
        <v>18</v>
      </c>
      <c r="BN9" s="52" t="s">
        <v>23</v>
      </c>
      <c r="BO9" s="52"/>
      <c r="BP9" s="52"/>
      <c r="BQ9" s="52"/>
      <c r="BR9" s="52" t="s">
        <v>18</v>
      </c>
      <c r="BS9" s="52" t="s">
        <v>24</v>
      </c>
      <c r="BT9" s="52"/>
      <c r="BU9" s="52"/>
      <c r="BV9" s="52"/>
      <c r="BW9" s="52" t="s">
        <v>18</v>
      </c>
      <c r="BX9" s="52" t="s">
        <v>19</v>
      </c>
      <c r="BY9" s="52" t="s">
        <v>20</v>
      </c>
      <c r="BZ9" s="52" t="s">
        <v>26</v>
      </c>
      <c r="CA9" s="52" t="s">
        <v>22</v>
      </c>
      <c r="CB9" s="52" t="s">
        <v>18</v>
      </c>
      <c r="CC9" s="52" t="s">
        <v>19</v>
      </c>
      <c r="CD9" s="52" t="s">
        <v>20</v>
      </c>
      <c r="CE9" s="52" t="s">
        <v>21</v>
      </c>
      <c r="CF9" s="52" t="s">
        <v>22</v>
      </c>
      <c r="CG9" s="52" t="s">
        <v>18</v>
      </c>
      <c r="CH9" s="52" t="s">
        <v>19</v>
      </c>
      <c r="CI9" s="52" t="s">
        <v>20</v>
      </c>
      <c r="CJ9" s="52" t="s">
        <v>21</v>
      </c>
      <c r="CK9" s="52" t="s">
        <v>22</v>
      </c>
      <c r="CL9" s="52" t="s">
        <v>18</v>
      </c>
      <c r="CM9" s="52" t="s">
        <v>19</v>
      </c>
      <c r="CN9" s="52" t="s">
        <v>20</v>
      </c>
      <c r="CO9" s="52" t="s">
        <v>21</v>
      </c>
      <c r="CP9" s="52" t="s">
        <v>22</v>
      </c>
      <c r="CQ9" s="52" t="s">
        <v>18</v>
      </c>
      <c r="CR9" s="52" t="s">
        <v>19</v>
      </c>
      <c r="CS9" s="52" t="s">
        <v>20</v>
      </c>
      <c r="CT9" s="52" t="s">
        <v>21</v>
      </c>
      <c r="CU9" s="52" t="s">
        <v>22</v>
      </c>
      <c r="CV9" s="52" t="s">
        <v>18</v>
      </c>
      <c r="CW9" s="52" t="s">
        <v>19</v>
      </c>
      <c r="CX9" s="52" t="s">
        <v>20</v>
      </c>
      <c r="CY9" s="52" t="s">
        <v>21</v>
      </c>
      <c r="CZ9" s="52" t="s">
        <v>22</v>
      </c>
      <c r="DA9" s="52" t="s">
        <v>0</v>
      </c>
    </row>
    <row r="10" spans="1:105" ht="140.25">
      <c r="A10" s="52" t="s">
        <v>0</v>
      </c>
      <c r="B10" s="52" t="s">
        <v>0</v>
      </c>
      <c r="C10" s="2" t="s">
        <v>27</v>
      </c>
      <c r="D10" s="2" t="s">
        <v>30</v>
      </c>
      <c r="E10" s="2" t="s">
        <v>29</v>
      </c>
      <c r="F10" s="2" t="s">
        <v>27</v>
      </c>
      <c r="G10" s="2" t="s">
        <v>28</v>
      </c>
      <c r="H10" s="2" t="s">
        <v>29</v>
      </c>
      <c r="I10" s="2" t="s">
        <v>27</v>
      </c>
      <c r="J10" s="2" t="s">
        <v>30</v>
      </c>
      <c r="K10" s="2" t="s">
        <v>29</v>
      </c>
      <c r="L10" s="52" t="s">
        <v>0</v>
      </c>
      <c r="M10" s="2" t="s">
        <v>31</v>
      </c>
      <c r="N10" s="2" t="s">
        <v>32</v>
      </c>
      <c r="O10" s="2" t="s">
        <v>33</v>
      </c>
      <c r="P10" s="2" t="s">
        <v>34</v>
      </c>
      <c r="Q10" s="2" t="s">
        <v>33</v>
      </c>
      <c r="R10" s="2" t="s">
        <v>34</v>
      </c>
      <c r="S10" s="2" t="s">
        <v>33</v>
      </c>
      <c r="T10" s="2" t="s">
        <v>34</v>
      </c>
      <c r="U10" s="2" t="s">
        <v>33</v>
      </c>
      <c r="V10" s="2" t="s">
        <v>34</v>
      </c>
      <c r="W10" s="2" t="s">
        <v>33</v>
      </c>
      <c r="X10" s="2" t="s">
        <v>34</v>
      </c>
      <c r="Y10" s="52" t="s">
        <v>0</v>
      </c>
      <c r="Z10" s="52" t="s">
        <v>0</v>
      </c>
      <c r="AA10" s="52" t="s">
        <v>0</v>
      </c>
      <c r="AB10" s="52" t="s">
        <v>0</v>
      </c>
      <c r="AC10" s="52" t="s">
        <v>0</v>
      </c>
      <c r="AD10" s="52" t="s">
        <v>0</v>
      </c>
      <c r="AE10" s="52" t="s">
        <v>0</v>
      </c>
      <c r="AF10" s="52" t="s">
        <v>0</v>
      </c>
      <c r="AG10" s="52" t="s">
        <v>0</v>
      </c>
      <c r="AH10" s="52" t="s">
        <v>0</v>
      </c>
      <c r="AI10" s="52" t="s">
        <v>0</v>
      </c>
      <c r="AJ10" s="2" t="s">
        <v>19</v>
      </c>
      <c r="AK10" s="2" t="s">
        <v>20</v>
      </c>
      <c r="AL10" s="2" t="s">
        <v>21</v>
      </c>
      <c r="AM10" s="2" t="s">
        <v>22</v>
      </c>
      <c r="AN10" s="52" t="s">
        <v>0</v>
      </c>
      <c r="AO10" s="2" t="s">
        <v>19</v>
      </c>
      <c r="AP10" s="2" t="s">
        <v>20</v>
      </c>
      <c r="AQ10" s="2" t="s">
        <v>21</v>
      </c>
      <c r="AR10" s="2" t="s">
        <v>22</v>
      </c>
      <c r="AS10" s="2" t="s">
        <v>33</v>
      </c>
      <c r="AT10" s="2" t="s">
        <v>34</v>
      </c>
      <c r="AU10" s="2" t="s">
        <v>33</v>
      </c>
      <c r="AV10" s="2" t="s">
        <v>34</v>
      </c>
      <c r="AW10" s="2" t="s">
        <v>33</v>
      </c>
      <c r="AX10" s="2" t="s">
        <v>34</v>
      </c>
      <c r="AY10" s="2" t="s">
        <v>33</v>
      </c>
      <c r="AZ10" s="2" t="s">
        <v>34</v>
      </c>
      <c r="BA10" s="2" t="s">
        <v>33</v>
      </c>
      <c r="BB10" s="2" t="s">
        <v>34</v>
      </c>
      <c r="BC10" s="52" t="s">
        <v>0</v>
      </c>
      <c r="BD10" s="52" t="s">
        <v>0</v>
      </c>
      <c r="BE10" s="52" t="s">
        <v>0</v>
      </c>
      <c r="BF10" s="52" t="s">
        <v>0</v>
      </c>
      <c r="BG10" s="52" t="s">
        <v>0</v>
      </c>
      <c r="BH10" s="52" t="s">
        <v>0</v>
      </c>
      <c r="BI10" s="52" t="s">
        <v>0</v>
      </c>
      <c r="BJ10" s="52" t="s">
        <v>0</v>
      </c>
      <c r="BK10" s="52" t="s">
        <v>0</v>
      </c>
      <c r="BL10" s="52" t="s">
        <v>0</v>
      </c>
      <c r="BM10" s="52" t="s">
        <v>0</v>
      </c>
      <c r="BN10" s="2" t="s">
        <v>19</v>
      </c>
      <c r="BO10" s="2" t="s">
        <v>20</v>
      </c>
      <c r="BP10" s="2" t="s">
        <v>21</v>
      </c>
      <c r="BQ10" s="2" t="s">
        <v>22</v>
      </c>
      <c r="BR10" s="52" t="s">
        <v>0</v>
      </c>
      <c r="BS10" s="2" t="s">
        <v>19</v>
      </c>
      <c r="BT10" s="2" t="s">
        <v>20</v>
      </c>
      <c r="BU10" s="2" t="s">
        <v>21</v>
      </c>
      <c r="BV10" s="2" t="s">
        <v>22</v>
      </c>
      <c r="BW10" s="52" t="s">
        <v>0</v>
      </c>
      <c r="BX10" s="52" t="s">
        <v>0</v>
      </c>
      <c r="BY10" s="52" t="s">
        <v>0</v>
      </c>
      <c r="BZ10" s="52" t="s">
        <v>0</v>
      </c>
      <c r="CA10" s="52" t="s">
        <v>0</v>
      </c>
      <c r="CB10" s="52" t="s">
        <v>0</v>
      </c>
      <c r="CC10" s="52" t="s">
        <v>0</v>
      </c>
      <c r="CD10" s="52" t="s">
        <v>0</v>
      </c>
      <c r="CE10" s="52" t="s">
        <v>0</v>
      </c>
      <c r="CF10" s="52" t="s">
        <v>0</v>
      </c>
      <c r="CG10" s="52" t="s">
        <v>0</v>
      </c>
      <c r="CH10" s="52" t="s">
        <v>0</v>
      </c>
      <c r="CI10" s="52" t="s">
        <v>0</v>
      </c>
      <c r="CJ10" s="52" t="s">
        <v>0</v>
      </c>
      <c r="CK10" s="52" t="s">
        <v>0</v>
      </c>
      <c r="CL10" s="52" t="s">
        <v>0</v>
      </c>
      <c r="CM10" s="52" t="s">
        <v>0</v>
      </c>
      <c r="CN10" s="52" t="s">
        <v>0</v>
      </c>
      <c r="CO10" s="52" t="s">
        <v>0</v>
      </c>
      <c r="CP10" s="52" t="s">
        <v>0</v>
      </c>
      <c r="CQ10" s="52" t="s">
        <v>0</v>
      </c>
      <c r="CR10" s="52" t="s">
        <v>0</v>
      </c>
      <c r="CS10" s="52" t="s">
        <v>0</v>
      </c>
      <c r="CT10" s="52" t="s">
        <v>0</v>
      </c>
      <c r="CU10" s="52" t="s">
        <v>0</v>
      </c>
      <c r="CV10" s="52" t="s">
        <v>0</v>
      </c>
      <c r="CW10" s="52" t="s">
        <v>0</v>
      </c>
      <c r="CX10" s="52" t="s">
        <v>0</v>
      </c>
      <c r="CY10" s="52" t="s">
        <v>0</v>
      </c>
      <c r="CZ10" s="52" t="s">
        <v>0</v>
      </c>
      <c r="DA10" s="52" t="s">
        <v>0</v>
      </c>
    </row>
    <row r="11" spans="1:105" ht="14.45" customHeight="1">
      <c r="A11" s="2" t="s">
        <v>35</v>
      </c>
      <c r="B11" s="2" t="s">
        <v>36</v>
      </c>
      <c r="C11" s="2" t="s">
        <v>47</v>
      </c>
      <c r="D11" s="2" t="s">
        <v>48</v>
      </c>
      <c r="E11" s="2" t="s">
        <v>49</v>
      </c>
      <c r="F11" s="2" t="s">
        <v>50</v>
      </c>
      <c r="G11" s="2" t="s">
        <v>51</v>
      </c>
      <c r="H11" s="2" t="s">
        <v>52</v>
      </c>
      <c r="I11" s="2" t="s">
        <v>53</v>
      </c>
      <c r="J11" s="2" t="s">
        <v>54</v>
      </c>
      <c r="K11" s="2" t="s">
        <v>55</v>
      </c>
      <c r="L11" s="2" t="s">
        <v>56</v>
      </c>
      <c r="M11" s="52" t="s">
        <v>57</v>
      </c>
      <c r="N11" s="52"/>
      <c r="O11" s="2" t="s">
        <v>58</v>
      </c>
      <c r="P11" s="2" t="s">
        <v>59</v>
      </c>
      <c r="Q11" s="2" t="s">
        <v>60</v>
      </c>
      <c r="R11" s="2" t="s">
        <v>61</v>
      </c>
      <c r="S11" s="2" t="s">
        <v>62</v>
      </c>
      <c r="T11" s="2" t="s">
        <v>63</v>
      </c>
      <c r="U11" s="2" t="s">
        <v>64</v>
      </c>
      <c r="V11" s="2" t="s">
        <v>65</v>
      </c>
      <c r="W11" s="2" t="s">
        <v>66</v>
      </c>
      <c r="X11" s="2" t="s">
        <v>67</v>
      </c>
      <c r="Y11" s="2" t="s">
        <v>66</v>
      </c>
      <c r="Z11" s="2" t="s">
        <v>67</v>
      </c>
      <c r="AA11" s="2" t="s">
        <v>68</v>
      </c>
      <c r="AB11" s="2" t="s">
        <v>69</v>
      </c>
      <c r="AC11" s="2" t="s">
        <v>70</v>
      </c>
      <c r="AD11" s="2" t="s">
        <v>71</v>
      </c>
      <c r="AE11" s="2" t="s">
        <v>72</v>
      </c>
      <c r="AF11" s="2" t="s">
        <v>70</v>
      </c>
      <c r="AG11" s="2" t="s">
        <v>73</v>
      </c>
      <c r="AH11" s="2" t="s">
        <v>74</v>
      </c>
      <c r="AI11" s="2" t="s">
        <v>75</v>
      </c>
      <c r="AJ11" s="2" t="s">
        <v>76</v>
      </c>
      <c r="AK11" s="2" t="s">
        <v>77</v>
      </c>
      <c r="AL11" s="2" t="s">
        <v>74</v>
      </c>
      <c r="AM11" s="2" t="s">
        <v>78</v>
      </c>
      <c r="AN11" s="2" t="s">
        <v>79</v>
      </c>
      <c r="AO11" s="2" t="s">
        <v>80</v>
      </c>
      <c r="AP11" s="2" t="s">
        <v>81</v>
      </c>
      <c r="AQ11" s="2" t="s">
        <v>82</v>
      </c>
      <c r="AR11" s="2" t="s">
        <v>83</v>
      </c>
      <c r="AS11" s="2" t="s">
        <v>78</v>
      </c>
      <c r="AT11" s="2" t="s">
        <v>84</v>
      </c>
      <c r="AU11" s="2" t="s">
        <v>85</v>
      </c>
      <c r="AV11" s="2" t="s">
        <v>86</v>
      </c>
      <c r="AW11" s="2" t="s">
        <v>87</v>
      </c>
      <c r="AX11" s="2" t="s">
        <v>83</v>
      </c>
      <c r="AY11" s="2" t="s">
        <v>88</v>
      </c>
      <c r="AZ11" s="2" t="s">
        <v>89</v>
      </c>
      <c r="BA11" s="2" t="s">
        <v>90</v>
      </c>
      <c r="BB11" s="2" t="s">
        <v>91</v>
      </c>
      <c r="BC11" s="2" t="s">
        <v>92</v>
      </c>
      <c r="BD11" s="2" t="s">
        <v>93</v>
      </c>
      <c r="BE11" s="2" t="s">
        <v>94</v>
      </c>
      <c r="BF11" s="2" t="s">
        <v>95</v>
      </c>
      <c r="BG11" s="2" t="s">
        <v>96</v>
      </c>
      <c r="BH11" s="2" t="s">
        <v>97</v>
      </c>
      <c r="BI11" s="2" t="s">
        <v>98</v>
      </c>
      <c r="BJ11" s="2" t="s">
        <v>90</v>
      </c>
      <c r="BK11" s="2" t="s">
        <v>91</v>
      </c>
      <c r="BL11" s="2" t="s">
        <v>99</v>
      </c>
      <c r="BM11" s="2" t="s">
        <v>100</v>
      </c>
      <c r="BN11" s="2" t="s">
        <v>101</v>
      </c>
      <c r="BO11" s="2" t="s">
        <v>102</v>
      </c>
      <c r="BP11" s="2" t="s">
        <v>103</v>
      </c>
      <c r="BQ11" s="2" t="s">
        <v>104</v>
      </c>
      <c r="BR11" s="2" t="s">
        <v>96</v>
      </c>
      <c r="BS11" s="2" t="s">
        <v>105</v>
      </c>
      <c r="BT11" s="2" t="s">
        <v>106</v>
      </c>
      <c r="BU11" s="2" t="s">
        <v>107</v>
      </c>
      <c r="BV11" s="2" t="s">
        <v>108</v>
      </c>
      <c r="BW11" s="2" t="s">
        <v>109</v>
      </c>
      <c r="BX11" s="2" t="s">
        <v>99</v>
      </c>
      <c r="BY11" s="2" t="s">
        <v>110</v>
      </c>
      <c r="BZ11" s="2" t="s">
        <v>111</v>
      </c>
      <c r="CA11" s="2" t="s">
        <v>112</v>
      </c>
      <c r="CB11" s="2" t="s">
        <v>113</v>
      </c>
      <c r="CC11" s="2" t="s">
        <v>114</v>
      </c>
      <c r="CD11" s="2" t="s">
        <v>104</v>
      </c>
      <c r="CE11" s="2" t="s">
        <v>115</v>
      </c>
      <c r="CF11" s="2" t="s">
        <v>116</v>
      </c>
      <c r="CG11" s="2" t="s">
        <v>117</v>
      </c>
      <c r="CH11" s="2" t="s">
        <v>118</v>
      </c>
      <c r="CI11" s="2" t="s">
        <v>119</v>
      </c>
      <c r="CJ11" s="2" t="s">
        <v>108</v>
      </c>
      <c r="CK11" s="2" t="s">
        <v>120</v>
      </c>
      <c r="CL11" s="2" t="s">
        <v>121</v>
      </c>
      <c r="CM11" s="2" t="s">
        <v>122</v>
      </c>
      <c r="CN11" s="2" t="s">
        <v>123</v>
      </c>
      <c r="CO11" s="2" t="s">
        <v>124</v>
      </c>
      <c r="CP11" s="2" t="s">
        <v>125</v>
      </c>
      <c r="CQ11" s="2" t="s">
        <v>112</v>
      </c>
      <c r="CR11" s="2" t="s">
        <v>126</v>
      </c>
      <c r="CS11" s="2" t="s">
        <v>127</v>
      </c>
      <c r="CT11" s="2" t="s">
        <v>128</v>
      </c>
      <c r="CU11" s="2" t="s">
        <v>129</v>
      </c>
      <c r="CV11" s="2" t="s">
        <v>130</v>
      </c>
      <c r="CW11" s="2" t="s">
        <v>116</v>
      </c>
      <c r="CX11" s="2" t="s">
        <v>131</v>
      </c>
      <c r="CY11" s="2" t="s">
        <v>132</v>
      </c>
      <c r="CZ11" s="2" t="s">
        <v>133</v>
      </c>
      <c r="DA11" s="2" t="s">
        <v>134</v>
      </c>
    </row>
    <row r="12" spans="1:105" ht="50.25" customHeight="1">
      <c r="A12" s="3" t="s">
        <v>135</v>
      </c>
      <c r="B12" s="4" t="s">
        <v>136</v>
      </c>
      <c r="C12" s="4"/>
      <c r="D12" s="4"/>
      <c r="E12" s="4"/>
      <c r="F12" s="4"/>
      <c r="G12" s="4"/>
      <c r="H12" s="4"/>
      <c r="I12" s="4"/>
      <c r="J12" s="4"/>
      <c r="K12" s="4"/>
      <c r="L12" s="4" t="s">
        <v>137</v>
      </c>
      <c r="M12" s="4" t="s">
        <v>137</v>
      </c>
      <c r="N12" s="4" t="s">
        <v>137</v>
      </c>
      <c r="O12" s="5">
        <f t="shared" ref="O12:AH12" si="0">O13+O37+O47+O53+O59</f>
        <v>10842.230000000001</v>
      </c>
      <c r="P12" s="5">
        <f t="shared" si="0"/>
        <v>10102.128000000001</v>
      </c>
      <c r="Q12" s="5">
        <f t="shared" si="0"/>
        <v>86.2</v>
      </c>
      <c r="R12" s="5">
        <f t="shared" si="0"/>
        <v>86.2</v>
      </c>
      <c r="S12" s="5">
        <f t="shared" si="0"/>
        <v>3297.355</v>
      </c>
      <c r="T12" s="5">
        <f t="shared" si="0"/>
        <v>3297.355</v>
      </c>
      <c r="U12" s="5">
        <f t="shared" si="0"/>
        <v>69.5</v>
      </c>
      <c r="V12" s="5">
        <f t="shared" si="0"/>
        <v>69.5</v>
      </c>
      <c r="W12" s="5">
        <f t="shared" si="0"/>
        <v>7389.1419999999998</v>
      </c>
      <c r="X12" s="5">
        <f t="shared" si="0"/>
        <v>6649.0169999999998</v>
      </c>
      <c r="Y12" s="48">
        <f t="shared" si="0"/>
        <v>13405.289999999997</v>
      </c>
      <c r="Z12" s="48">
        <f t="shared" si="0"/>
        <v>3581.9</v>
      </c>
      <c r="AA12" s="48">
        <f t="shared" si="0"/>
        <v>1024.9870000000001</v>
      </c>
      <c r="AB12" s="48">
        <f t="shared" si="0"/>
        <v>3710.058</v>
      </c>
      <c r="AC12" s="48">
        <f t="shared" si="0"/>
        <v>5088.3490000000002</v>
      </c>
      <c r="AD12" s="48">
        <f t="shared" si="0"/>
        <v>6090.9709999999995</v>
      </c>
      <c r="AE12" s="48">
        <f t="shared" si="0"/>
        <v>98.6</v>
      </c>
      <c r="AF12" s="48">
        <f t="shared" si="0"/>
        <v>13.7</v>
      </c>
      <c r="AG12" s="48">
        <f t="shared" si="0"/>
        <v>1346.308</v>
      </c>
      <c r="AH12" s="48">
        <f t="shared" si="0"/>
        <v>4632.3629999999994</v>
      </c>
      <c r="AI12" s="48">
        <f t="shared" ref="AI12:CK12" si="1">AI13+AI37+AI47+AI53+AI59</f>
        <v>6090.9709999999995</v>
      </c>
      <c r="AJ12" s="48">
        <f t="shared" si="1"/>
        <v>98.6</v>
      </c>
      <c r="AK12" s="48">
        <f t="shared" si="1"/>
        <v>13.7</v>
      </c>
      <c r="AL12" s="48">
        <f t="shared" si="1"/>
        <v>1346.308</v>
      </c>
      <c r="AM12" s="48">
        <f t="shared" si="1"/>
        <v>4632.3629999999994</v>
      </c>
      <c r="AN12" s="48">
        <f t="shared" si="1"/>
        <v>6090.9709999999995</v>
      </c>
      <c r="AO12" s="48">
        <f t="shared" si="1"/>
        <v>98.6</v>
      </c>
      <c r="AP12" s="48">
        <f t="shared" si="1"/>
        <v>13.7</v>
      </c>
      <c r="AQ12" s="48">
        <f t="shared" si="1"/>
        <v>1346.308</v>
      </c>
      <c r="AR12" s="48">
        <f t="shared" si="1"/>
        <v>4632.3629999999994</v>
      </c>
      <c r="AS12" s="5">
        <f t="shared" si="1"/>
        <v>10842.230000000001</v>
      </c>
      <c r="AT12" s="5">
        <f t="shared" si="1"/>
        <v>10102.128000000001</v>
      </c>
      <c r="AU12" s="5">
        <f t="shared" si="1"/>
        <v>86.2</v>
      </c>
      <c r="AV12" s="5">
        <f t="shared" si="1"/>
        <v>86.2</v>
      </c>
      <c r="AW12" s="5">
        <f t="shared" si="1"/>
        <v>3297.355</v>
      </c>
      <c r="AX12" s="5">
        <f t="shared" si="1"/>
        <v>3297.355</v>
      </c>
      <c r="AY12" s="5">
        <f t="shared" si="1"/>
        <v>69.5</v>
      </c>
      <c r="AZ12" s="5">
        <f t="shared" si="1"/>
        <v>69.5</v>
      </c>
      <c r="BA12" s="5">
        <f t="shared" si="1"/>
        <v>7389.1419999999998</v>
      </c>
      <c r="BB12" s="5">
        <f t="shared" si="1"/>
        <v>6649.0169999999998</v>
      </c>
      <c r="BC12" s="48">
        <f t="shared" si="1"/>
        <v>13405.289999999997</v>
      </c>
      <c r="BD12" s="48">
        <f t="shared" si="1"/>
        <v>3581.9</v>
      </c>
      <c r="BE12" s="48">
        <f t="shared" si="1"/>
        <v>1024.9870000000001</v>
      </c>
      <c r="BF12" s="48">
        <f t="shared" si="1"/>
        <v>3710.058</v>
      </c>
      <c r="BG12" s="48">
        <f t="shared" si="1"/>
        <v>5088.3490000000002</v>
      </c>
      <c r="BH12" s="48">
        <f t="shared" si="1"/>
        <v>6090.9709999999995</v>
      </c>
      <c r="BI12" s="48">
        <f t="shared" si="1"/>
        <v>98.6</v>
      </c>
      <c r="BJ12" s="48">
        <f t="shared" si="1"/>
        <v>13.7</v>
      </c>
      <c r="BK12" s="48">
        <f t="shared" si="1"/>
        <v>1346.308</v>
      </c>
      <c r="BL12" s="48">
        <f t="shared" si="1"/>
        <v>4632.3629999999994</v>
      </c>
      <c r="BM12" s="48">
        <f t="shared" si="1"/>
        <v>6090.9709999999995</v>
      </c>
      <c r="BN12" s="48">
        <f t="shared" si="1"/>
        <v>98.6</v>
      </c>
      <c r="BO12" s="48">
        <f t="shared" si="1"/>
        <v>13.7</v>
      </c>
      <c r="BP12" s="48">
        <f t="shared" si="1"/>
        <v>1346.308</v>
      </c>
      <c r="BQ12" s="48">
        <f t="shared" si="1"/>
        <v>4632.3629999999994</v>
      </c>
      <c r="BR12" s="48">
        <f t="shared" si="1"/>
        <v>6090.9709999999995</v>
      </c>
      <c r="BS12" s="48">
        <f t="shared" si="1"/>
        <v>98.6</v>
      </c>
      <c r="BT12" s="48">
        <f t="shared" si="1"/>
        <v>13.7</v>
      </c>
      <c r="BU12" s="48">
        <f t="shared" si="1"/>
        <v>1346.308</v>
      </c>
      <c r="BV12" s="48">
        <f t="shared" si="1"/>
        <v>4632.3629999999994</v>
      </c>
      <c r="BW12" s="5">
        <f t="shared" si="1"/>
        <v>10102.128000000001</v>
      </c>
      <c r="BX12" s="5">
        <f t="shared" si="1"/>
        <v>86.2</v>
      </c>
      <c r="BY12" s="5">
        <f t="shared" si="1"/>
        <v>86.2</v>
      </c>
      <c r="BZ12" s="5">
        <f t="shared" si="1"/>
        <v>3297.355</v>
      </c>
      <c r="CA12" s="5">
        <f t="shared" si="1"/>
        <v>7389.1419999999998</v>
      </c>
      <c r="CB12" s="48">
        <f t="shared" si="1"/>
        <v>13405.289999999997</v>
      </c>
      <c r="CC12" s="48">
        <f t="shared" si="1"/>
        <v>3581.9</v>
      </c>
      <c r="CD12" s="48">
        <f t="shared" si="1"/>
        <v>1024.9870000000001</v>
      </c>
      <c r="CE12" s="48">
        <f t="shared" si="1"/>
        <v>3710.058</v>
      </c>
      <c r="CF12" s="48">
        <f t="shared" si="1"/>
        <v>5088.3490000000002</v>
      </c>
      <c r="CG12" s="48">
        <f t="shared" si="1"/>
        <v>6090.9709999999995</v>
      </c>
      <c r="CH12" s="48">
        <f t="shared" si="1"/>
        <v>98.6</v>
      </c>
      <c r="CI12" s="48">
        <f t="shared" si="1"/>
        <v>13.7</v>
      </c>
      <c r="CJ12" s="48">
        <f t="shared" si="1"/>
        <v>1346.308</v>
      </c>
      <c r="CK12" s="48">
        <f t="shared" si="1"/>
        <v>4632.3629999999994</v>
      </c>
      <c r="CL12" s="5">
        <f t="shared" ref="CL12:CZ12" si="2">CL13+CL37+CL47+CL53+CL59</f>
        <v>10102.128000000001</v>
      </c>
      <c r="CM12" s="5">
        <f t="shared" si="2"/>
        <v>86.2</v>
      </c>
      <c r="CN12" s="5">
        <f t="shared" si="2"/>
        <v>86.2</v>
      </c>
      <c r="CO12" s="5">
        <f t="shared" si="2"/>
        <v>3297.355</v>
      </c>
      <c r="CP12" s="5">
        <f t="shared" si="2"/>
        <v>7389.1419999999998</v>
      </c>
      <c r="CQ12" s="48">
        <f t="shared" si="2"/>
        <v>13405.289999999997</v>
      </c>
      <c r="CR12" s="48">
        <f t="shared" si="2"/>
        <v>3581.9</v>
      </c>
      <c r="CS12" s="48">
        <f t="shared" si="2"/>
        <v>1024.9870000000001</v>
      </c>
      <c r="CT12" s="48">
        <f t="shared" si="2"/>
        <v>3710.058</v>
      </c>
      <c r="CU12" s="48">
        <f t="shared" si="2"/>
        <v>5088.3490000000002</v>
      </c>
      <c r="CV12" s="48">
        <f t="shared" si="2"/>
        <v>6090.9709999999995</v>
      </c>
      <c r="CW12" s="48">
        <f t="shared" si="2"/>
        <v>98.6</v>
      </c>
      <c r="CX12" s="48">
        <f t="shared" si="2"/>
        <v>13.7</v>
      </c>
      <c r="CY12" s="48">
        <f t="shared" si="2"/>
        <v>1346.308</v>
      </c>
      <c r="CZ12" s="48">
        <f t="shared" si="2"/>
        <v>4632.3629999999994</v>
      </c>
      <c r="DA12" s="6" t="s">
        <v>137</v>
      </c>
    </row>
    <row r="13" spans="1:105" ht="63" customHeight="1">
      <c r="A13" s="3" t="s">
        <v>138</v>
      </c>
      <c r="B13" s="4" t="s">
        <v>139</v>
      </c>
      <c r="C13" s="4"/>
      <c r="D13" s="4"/>
      <c r="E13" s="4"/>
      <c r="F13" s="4"/>
      <c r="G13" s="4"/>
      <c r="H13" s="4"/>
      <c r="I13" s="4"/>
      <c r="J13" s="4"/>
      <c r="K13" s="4"/>
      <c r="L13" s="4" t="s">
        <v>137</v>
      </c>
      <c r="M13" s="4" t="s">
        <v>137</v>
      </c>
      <c r="N13" s="4" t="s">
        <v>137</v>
      </c>
      <c r="O13" s="5">
        <f>O14+O26+O33</f>
        <v>5710.3419999999996</v>
      </c>
      <c r="P13" s="5">
        <f>P14+P26+P33</f>
        <v>5263.76</v>
      </c>
      <c r="Q13" s="5">
        <f>Q14+Q26+Q33</f>
        <v>0</v>
      </c>
      <c r="R13" s="5"/>
      <c r="S13" s="5">
        <f t="shared" ref="S13:X13" si="3">S14+S26+S33</f>
        <v>3051.5810000000001</v>
      </c>
      <c r="T13" s="5">
        <f t="shared" si="3"/>
        <v>3051.5810000000001</v>
      </c>
      <c r="U13" s="5">
        <f t="shared" si="3"/>
        <v>69.5</v>
      </c>
      <c r="V13" s="5">
        <f t="shared" si="3"/>
        <v>69.5</v>
      </c>
      <c r="W13" s="5">
        <f t="shared" si="3"/>
        <v>2589.2280000000001</v>
      </c>
      <c r="X13" s="5">
        <f t="shared" si="3"/>
        <v>2142.623</v>
      </c>
      <c r="Y13" s="48">
        <f t="shared" ref="Y13:AH13" si="4">Y14+Y26+Y33</f>
        <v>8438.9139999999989</v>
      </c>
      <c r="Z13" s="48">
        <f t="shared" si="4"/>
        <v>3483.3</v>
      </c>
      <c r="AA13" s="48">
        <f t="shared" si="4"/>
        <v>1011.287</v>
      </c>
      <c r="AB13" s="48">
        <f t="shared" si="4"/>
        <v>2159.5830000000001</v>
      </c>
      <c r="AC13" s="48">
        <f t="shared" si="4"/>
        <v>1784.7440000000001</v>
      </c>
      <c r="AD13" s="48">
        <f t="shared" si="4"/>
        <v>1412.636</v>
      </c>
      <c r="AE13" s="48">
        <f t="shared" si="4"/>
        <v>0</v>
      </c>
      <c r="AF13" s="48">
        <f t="shared" si="4"/>
        <v>0</v>
      </c>
      <c r="AG13" s="48">
        <f t="shared" si="4"/>
        <v>0</v>
      </c>
      <c r="AH13" s="48">
        <f t="shared" si="4"/>
        <v>1412.636</v>
      </c>
      <c r="AI13" s="48">
        <f t="shared" ref="AI13:AR13" si="5">AI14+AI26+AI33</f>
        <v>1412.636</v>
      </c>
      <c r="AJ13" s="48">
        <f t="shared" si="5"/>
        <v>0</v>
      </c>
      <c r="AK13" s="48">
        <f t="shared" si="5"/>
        <v>0</v>
      </c>
      <c r="AL13" s="48">
        <f t="shared" si="5"/>
        <v>0</v>
      </c>
      <c r="AM13" s="48">
        <f t="shared" si="5"/>
        <v>1412.636</v>
      </c>
      <c r="AN13" s="48">
        <f t="shared" si="5"/>
        <v>1412.636</v>
      </c>
      <c r="AO13" s="48">
        <f t="shared" si="5"/>
        <v>0</v>
      </c>
      <c r="AP13" s="48">
        <f t="shared" si="5"/>
        <v>0</v>
      </c>
      <c r="AQ13" s="48">
        <f t="shared" si="5"/>
        <v>0</v>
      </c>
      <c r="AR13" s="48">
        <f t="shared" si="5"/>
        <v>1412.636</v>
      </c>
      <c r="AS13" s="5">
        <f>AS14+AS26+AS33</f>
        <v>5710.3419999999996</v>
      </c>
      <c r="AT13" s="5">
        <f>AT14+AT26+AT33</f>
        <v>5263.76</v>
      </c>
      <c r="AU13" s="5">
        <f>AU14+AU26+AU33</f>
        <v>0</v>
      </c>
      <c r="AV13" s="5"/>
      <c r="AW13" s="5">
        <f t="shared" ref="AW13:BV13" si="6">AW14+AW26+AW33</f>
        <v>3051.5810000000001</v>
      </c>
      <c r="AX13" s="5">
        <f t="shared" si="6"/>
        <v>3051.5810000000001</v>
      </c>
      <c r="AY13" s="5">
        <f t="shared" si="6"/>
        <v>69.5</v>
      </c>
      <c r="AZ13" s="5">
        <f t="shared" si="6"/>
        <v>69.5</v>
      </c>
      <c r="BA13" s="5">
        <f t="shared" si="6"/>
        <v>2589.2280000000001</v>
      </c>
      <c r="BB13" s="5">
        <f t="shared" si="6"/>
        <v>2142.623</v>
      </c>
      <c r="BC13" s="48">
        <f t="shared" si="6"/>
        <v>8438.9139999999989</v>
      </c>
      <c r="BD13" s="48">
        <f t="shared" si="6"/>
        <v>3483.3</v>
      </c>
      <c r="BE13" s="48">
        <f t="shared" si="6"/>
        <v>1011.287</v>
      </c>
      <c r="BF13" s="48">
        <f t="shared" si="6"/>
        <v>2159.5830000000001</v>
      </c>
      <c r="BG13" s="48">
        <f t="shared" si="6"/>
        <v>1784.7440000000001</v>
      </c>
      <c r="BH13" s="48">
        <f t="shared" si="6"/>
        <v>1412.636</v>
      </c>
      <c r="BI13" s="48">
        <f t="shared" si="6"/>
        <v>0</v>
      </c>
      <c r="BJ13" s="48">
        <f t="shared" si="6"/>
        <v>0</v>
      </c>
      <c r="BK13" s="48">
        <f t="shared" si="6"/>
        <v>0</v>
      </c>
      <c r="BL13" s="48">
        <f t="shared" si="6"/>
        <v>1412.636</v>
      </c>
      <c r="BM13" s="48">
        <f t="shared" si="6"/>
        <v>1412.636</v>
      </c>
      <c r="BN13" s="48">
        <f t="shared" si="6"/>
        <v>0</v>
      </c>
      <c r="BO13" s="48">
        <f t="shared" si="6"/>
        <v>0</v>
      </c>
      <c r="BP13" s="48">
        <f t="shared" si="6"/>
        <v>0</v>
      </c>
      <c r="BQ13" s="48">
        <f t="shared" si="6"/>
        <v>1412.636</v>
      </c>
      <c r="BR13" s="48">
        <f t="shared" si="6"/>
        <v>1412.636</v>
      </c>
      <c r="BS13" s="48">
        <f t="shared" si="6"/>
        <v>0</v>
      </c>
      <c r="BT13" s="48">
        <f t="shared" si="6"/>
        <v>0</v>
      </c>
      <c r="BU13" s="48">
        <f t="shared" si="6"/>
        <v>0</v>
      </c>
      <c r="BV13" s="48">
        <f t="shared" si="6"/>
        <v>1412.636</v>
      </c>
      <c r="BW13" s="5">
        <f>BW14+BW26+BW33</f>
        <v>5263.76</v>
      </c>
      <c r="BX13" s="5">
        <f>BX14+BX26+BX33</f>
        <v>0</v>
      </c>
      <c r="BY13" s="5"/>
      <c r="BZ13" s="5">
        <f t="shared" ref="BZ13:CK13" si="7">BZ14+BZ26+BZ33</f>
        <v>3051.5810000000001</v>
      </c>
      <c r="CA13" s="5">
        <f t="shared" si="7"/>
        <v>2589.2280000000001</v>
      </c>
      <c r="CB13" s="48">
        <f t="shared" si="7"/>
        <v>8438.9139999999989</v>
      </c>
      <c r="CC13" s="48">
        <f t="shared" si="7"/>
        <v>3483.3</v>
      </c>
      <c r="CD13" s="48">
        <f t="shared" si="7"/>
        <v>1011.287</v>
      </c>
      <c r="CE13" s="48">
        <f t="shared" si="7"/>
        <v>2159.5830000000001</v>
      </c>
      <c r="CF13" s="48">
        <f t="shared" si="7"/>
        <v>1784.7440000000001</v>
      </c>
      <c r="CG13" s="48">
        <f t="shared" si="7"/>
        <v>1412.636</v>
      </c>
      <c r="CH13" s="48">
        <f t="shared" si="7"/>
        <v>0</v>
      </c>
      <c r="CI13" s="48">
        <f t="shared" si="7"/>
        <v>0</v>
      </c>
      <c r="CJ13" s="48">
        <f t="shared" si="7"/>
        <v>0</v>
      </c>
      <c r="CK13" s="48">
        <f t="shared" si="7"/>
        <v>1412.636</v>
      </c>
      <c r="CL13" s="5">
        <f>CL14+CL26+CL33</f>
        <v>5263.76</v>
      </c>
      <c r="CM13" s="5">
        <f>CM14+CM26+CM33</f>
        <v>0</v>
      </c>
      <c r="CN13" s="5"/>
      <c r="CO13" s="5">
        <f t="shared" ref="CO13:CZ13" si="8">CO14+CO26+CO33</f>
        <v>3051.5810000000001</v>
      </c>
      <c r="CP13" s="5">
        <f t="shared" si="8"/>
        <v>2589.2280000000001</v>
      </c>
      <c r="CQ13" s="48">
        <f t="shared" si="8"/>
        <v>8438.9139999999989</v>
      </c>
      <c r="CR13" s="48">
        <f t="shared" si="8"/>
        <v>3483.3</v>
      </c>
      <c r="CS13" s="48">
        <f t="shared" si="8"/>
        <v>1011.287</v>
      </c>
      <c r="CT13" s="48">
        <f t="shared" si="8"/>
        <v>2159.5830000000001</v>
      </c>
      <c r="CU13" s="48">
        <f t="shared" si="8"/>
        <v>1784.7440000000001</v>
      </c>
      <c r="CV13" s="48">
        <f t="shared" si="8"/>
        <v>1412.636</v>
      </c>
      <c r="CW13" s="48">
        <f t="shared" si="8"/>
        <v>0</v>
      </c>
      <c r="CX13" s="48">
        <f t="shared" si="8"/>
        <v>0</v>
      </c>
      <c r="CY13" s="48">
        <f t="shared" si="8"/>
        <v>0</v>
      </c>
      <c r="CZ13" s="48">
        <f t="shared" si="8"/>
        <v>1412.636</v>
      </c>
      <c r="DA13" s="6" t="s">
        <v>137</v>
      </c>
    </row>
    <row r="14" spans="1:105" ht="51.75" customHeight="1">
      <c r="A14" s="3" t="s">
        <v>140</v>
      </c>
      <c r="B14" s="4" t="s">
        <v>141</v>
      </c>
      <c r="C14" s="4"/>
      <c r="D14" s="4"/>
      <c r="E14" s="4"/>
      <c r="F14" s="4"/>
      <c r="G14" s="4"/>
      <c r="H14" s="4"/>
      <c r="I14" s="4"/>
      <c r="J14" s="4"/>
      <c r="K14" s="4"/>
      <c r="L14" s="4" t="s">
        <v>137</v>
      </c>
      <c r="M14" s="4" t="s">
        <v>137</v>
      </c>
      <c r="N14" s="4" t="s">
        <v>137</v>
      </c>
      <c r="O14" s="5">
        <f>O15+O16+O17+O18+O19+O20+O21+O22+O23+O24+O25</f>
        <v>737.09</v>
      </c>
      <c r="P14" s="5">
        <f>P15+P16+P17+P18+P19+P20+P21+P22+P23+P24+P25</f>
        <v>669.31599999999992</v>
      </c>
      <c r="Q14" s="5">
        <f>Q15+Q16+Q17+Q18+Q19+Q20+Q21+Q22+Q23+Q24+Q25</f>
        <v>0</v>
      </c>
      <c r="R14" s="5"/>
      <c r="S14" s="5">
        <f t="shared" ref="S14:X14" si="9">S15+S16+S17+S18+S19+S20+S21+S22+S23+S24+S25</f>
        <v>500</v>
      </c>
      <c r="T14" s="5">
        <f t="shared" si="9"/>
        <v>500</v>
      </c>
      <c r="U14" s="5">
        <f t="shared" si="9"/>
        <v>0</v>
      </c>
      <c r="V14" s="5">
        <f t="shared" si="9"/>
        <v>0</v>
      </c>
      <c r="W14" s="5">
        <f t="shared" si="9"/>
        <v>237.09</v>
      </c>
      <c r="X14" s="5">
        <f t="shared" si="9"/>
        <v>169.31599999999997</v>
      </c>
      <c r="Y14" s="48">
        <f t="shared" ref="Y14:AH14" si="10">Y15+Y16+Y17+Y18+Y19+Y20+Y21+Y22+Y23+Y24+Y25</f>
        <v>310.44100000000003</v>
      </c>
      <c r="Z14" s="48">
        <f t="shared" si="10"/>
        <v>0</v>
      </c>
      <c r="AA14" s="48">
        <f t="shared" si="10"/>
        <v>0</v>
      </c>
      <c r="AB14" s="48">
        <f t="shared" si="10"/>
        <v>157.28200000000001</v>
      </c>
      <c r="AC14" s="48">
        <f t="shared" si="10"/>
        <v>153.15899999999999</v>
      </c>
      <c r="AD14" s="48">
        <f t="shared" si="10"/>
        <v>167.93899999999999</v>
      </c>
      <c r="AE14" s="48">
        <f t="shared" si="10"/>
        <v>0</v>
      </c>
      <c r="AF14" s="48">
        <f t="shared" si="10"/>
        <v>0</v>
      </c>
      <c r="AG14" s="48">
        <f t="shared" si="10"/>
        <v>0</v>
      </c>
      <c r="AH14" s="48">
        <f t="shared" si="10"/>
        <v>167.93899999999999</v>
      </c>
      <c r="AI14" s="48">
        <f t="shared" ref="AI14:AR14" si="11">AI15+AI16+AI17+AI18+AI19+AI20+AI21+AI22+AI23+AI24+AI25</f>
        <v>167.93899999999999</v>
      </c>
      <c r="AJ14" s="48">
        <f t="shared" si="11"/>
        <v>0</v>
      </c>
      <c r="AK14" s="48">
        <f t="shared" si="11"/>
        <v>0</v>
      </c>
      <c r="AL14" s="48">
        <f t="shared" si="11"/>
        <v>0</v>
      </c>
      <c r="AM14" s="48">
        <f t="shared" si="11"/>
        <v>167.93899999999999</v>
      </c>
      <c r="AN14" s="48">
        <f t="shared" si="11"/>
        <v>167.93899999999999</v>
      </c>
      <c r="AO14" s="48">
        <f t="shared" si="11"/>
        <v>0</v>
      </c>
      <c r="AP14" s="48">
        <f t="shared" si="11"/>
        <v>0</v>
      </c>
      <c r="AQ14" s="48">
        <f t="shared" si="11"/>
        <v>0</v>
      </c>
      <c r="AR14" s="48">
        <f t="shared" si="11"/>
        <v>167.93899999999999</v>
      </c>
      <c r="AS14" s="5">
        <f>AS15+AS16+AS17+AS18+AS19+AS20+AS21+AS22+AS23+AS24+AS25</f>
        <v>737.09</v>
      </c>
      <c r="AT14" s="5">
        <f>AT15+AT16+AT17+AT18+AT19+AT20+AT21+AT22+AT23+AT24+AT25</f>
        <v>669.31599999999992</v>
      </c>
      <c r="AU14" s="5">
        <f>AU15+AU16+AU17+AU18+AU19+AU20+AU21+AU22+AU23+AU24+AU25</f>
        <v>0</v>
      </c>
      <c r="AV14" s="5"/>
      <c r="AW14" s="5">
        <f t="shared" ref="AW14:BV14" si="12">AW15+AW16+AW17+AW18+AW19+AW20+AW21+AW22+AW23+AW24+AW25</f>
        <v>500</v>
      </c>
      <c r="AX14" s="5">
        <f t="shared" si="12"/>
        <v>500</v>
      </c>
      <c r="AY14" s="5">
        <f t="shared" si="12"/>
        <v>0</v>
      </c>
      <c r="AZ14" s="5">
        <f t="shared" si="12"/>
        <v>0</v>
      </c>
      <c r="BA14" s="5">
        <f t="shared" si="12"/>
        <v>237.09</v>
      </c>
      <c r="BB14" s="5">
        <f t="shared" si="12"/>
        <v>169.31599999999997</v>
      </c>
      <c r="BC14" s="48">
        <f t="shared" si="12"/>
        <v>310.44100000000003</v>
      </c>
      <c r="BD14" s="48">
        <f t="shared" si="12"/>
        <v>0</v>
      </c>
      <c r="BE14" s="48">
        <f t="shared" si="12"/>
        <v>0</v>
      </c>
      <c r="BF14" s="48">
        <f t="shared" si="12"/>
        <v>157.28200000000001</v>
      </c>
      <c r="BG14" s="48">
        <f t="shared" si="12"/>
        <v>153.15899999999999</v>
      </c>
      <c r="BH14" s="48">
        <f t="shared" si="12"/>
        <v>167.93899999999999</v>
      </c>
      <c r="BI14" s="48">
        <f t="shared" si="12"/>
        <v>0</v>
      </c>
      <c r="BJ14" s="48">
        <f t="shared" si="12"/>
        <v>0</v>
      </c>
      <c r="BK14" s="48">
        <f t="shared" si="12"/>
        <v>0</v>
      </c>
      <c r="BL14" s="48">
        <f t="shared" si="12"/>
        <v>167.93899999999999</v>
      </c>
      <c r="BM14" s="48">
        <f t="shared" si="12"/>
        <v>167.93899999999999</v>
      </c>
      <c r="BN14" s="48">
        <f t="shared" si="12"/>
        <v>0</v>
      </c>
      <c r="BO14" s="48">
        <f t="shared" si="12"/>
        <v>0</v>
      </c>
      <c r="BP14" s="48">
        <f t="shared" si="12"/>
        <v>0</v>
      </c>
      <c r="BQ14" s="48">
        <f t="shared" si="12"/>
        <v>167.93899999999999</v>
      </c>
      <c r="BR14" s="48">
        <f t="shared" si="12"/>
        <v>167.93899999999999</v>
      </c>
      <c r="BS14" s="48">
        <f t="shared" si="12"/>
        <v>0</v>
      </c>
      <c r="BT14" s="48">
        <f t="shared" si="12"/>
        <v>0</v>
      </c>
      <c r="BU14" s="48">
        <f t="shared" si="12"/>
        <v>0</v>
      </c>
      <c r="BV14" s="48">
        <f t="shared" si="12"/>
        <v>167.93899999999999</v>
      </c>
      <c r="BW14" s="5">
        <f>BW15+BW16+BW17+BW18+BW19+BW20+BW21+BW22+BW23+BW24+BW25</f>
        <v>669.31599999999992</v>
      </c>
      <c r="BX14" s="5">
        <f>BX15+BX16+BX17+BX18+BX19+BX20+BX21+BX22+BX23+BX24+BX25</f>
        <v>0</v>
      </c>
      <c r="BY14" s="5"/>
      <c r="BZ14" s="5">
        <f t="shared" ref="BZ14:CK14" si="13">BZ15+BZ16+BZ17+BZ18+BZ19+BZ20+BZ21+BZ22+BZ23+BZ24+BZ25</f>
        <v>500</v>
      </c>
      <c r="CA14" s="5">
        <f t="shared" si="13"/>
        <v>237.09</v>
      </c>
      <c r="CB14" s="48">
        <f t="shared" si="13"/>
        <v>310.44100000000003</v>
      </c>
      <c r="CC14" s="48">
        <f t="shared" si="13"/>
        <v>0</v>
      </c>
      <c r="CD14" s="48">
        <f t="shared" si="13"/>
        <v>0</v>
      </c>
      <c r="CE14" s="48">
        <f t="shared" si="13"/>
        <v>157.28200000000001</v>
      </c>
      <c r="CF14" s="48">
        <f t="shared" si="13"/>
        <v>153.15899999999999</v>
      </c>
      <c r="CG14" s="48">
        <f t="shared" si="13"/>
        <v>167.93899999999999</v>
      </c>
      <c r="CH14" s="48">
        <f t="shared" si="13"/>
        <v>0</v>
      </c>
      <c r="CI14" s="48">
        <f t="shared" si="13"/>
        <v>0</v>
      </c>
      <c r="CJ14" s="48">
        <f t="shared" si="13"/>
        <v>0</v>
      </c>
      <c r="CK14" s="48">
        <f t="shared" si="13"/>
        <v>167.93899999999999</v>
      </c>
      <c r="CL14" s="5">
        <f>CL15+CL16+CL17+CL18+CL19+CL20+CL21+CL22+CL23+CL24+CL25</f>
        <v>669.31599999999992</v>
      </c>
      <c r="CM14" s="5">
        <f>CM15+CM16+CM17+CM18+CM19+CM20+CM21+CM22+CM23+CM24+CM25</f>
        <v>0</v>
      </c>
      <c r="CN14" s="5"/>
      <c r="CO14" s="5">
        <f t="shared" ref="CO14:CZ14" si="14">CO15+CO16+CO17+CO18+CO19+CO20+CO21+CO22+CO23+CO24+CO25</f>
        <v>500</v>
      </c>
      <c r="CP14" s="5">
        <f t="shared" si="14"/>
        <v>237.09</v>
      </c>
      <c r="CQ14" s="48">
        <f t="shared" si="14"/>
        <v>310.44100000000003</v>
      </c>
      <c r="CR14" s="48">
        <f t="shared" si="14"/>
        <v>0</v>
      </c>
      <c r="CS14" s="48">
        <f t="shared" si="14"/>
        <v>0</v>
      </c>
      <c r="CT14" s="48">
        <f t="shared" si="14"/>
        <v>157.28200000000001</v>
      </c>
      <c r="CU14" s="48">
        <f t="shared" si="14"/>
        <v>153.15899999999999</v>
      </c>
      <c r="CV14" s="48">
        <f t="shared" si="14"/>
        <v>167.93899999999999</v>
      </c>
      <c r="CW14" s="48">
        <f t="shared" si="14"/>
        <v>0</v>
      </c>
      <c r="CX14" s="48">
        <f t="shared" si="14"/>
        <v>0</v>
      </c>
      <c r="CY14" s="48">
        <f t="shared" si="14"/>
        <v>0</v>
      </c>
      <c r="CZ14" s="48">
        <f t="shared" si="14"/>
        <v>167.93899999999999</v>
      </c>
      <c r="DA14" s="6" t="s">
        <v>137</v>
      </c>
    </row>
    <row r="15" spans="1:105" ht="42" customHeight="1" thickBot="1">
      <c r="A15" s="3" t="s">
        <v>142</v>
      </c>
      <c r="B15" s="4" t="s">
        <v>143</v>
      </c>
      <c r="C15" s="4"/>
      <c r="D15" s="4"/>
      <c r="E15" s="4"/>
      <c r="F15" s="4"/>
      <c r="G15" s="4"/>
      <c r="H15" s="4"/>
      <c r="I15" s="17" t="s">
        <v>242</v>
      </c>
      <c r="J15" s="4"/>
      <c r="K15" s="18" t="s">
        <v>243</v>
      </c>
      <c r="L15" s="4" t="s">
        <v>35</v>
      </c>
      <c r="M15" s="4" t="s">
        <v>144</v>
      </c>
      <c r="N15" s="4" t="s">
        <v>43</v>
      </c>
      <c r="O15" s="5"/>
      <c r="P15" s="5"/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/>
      <c r="X15" s="5"/>
      <c r="Y15" s="48"/>
      <c r="Z15" s="48">
        <v>0</v>
      </c>
      <c r="AA15" s="48">
        <v>0</v>
      </c>
      <c r="AB15" s="48">
        <v>0</v>
      </c>
      <c r="AC15" s="48"/>
      <c r="AD15" s="5"/>
      <c r="AE15" s="5">
        <v>0</v>
      </c>
      <c r="AF15" s="5">
        <v>0</v>
      </c>
      <c r="AG15" s="5">
        <v>0</v>
      </c>
      <c r="AH15" s="5"/>
      <c r="AI15" s="5"/>
      <c r="AJ15" s="5">
        <v>0</v>
      </c>
      <c r="AK15" s="5">
        <v>0</v>
      </c>
      <c r="AL15" s="5">
        <v>0</v>
      </c>
      <c r="AM15" s="5"/>
      <c r="AN15" s="5"/>
      <c r="AO15" s="5">
        <v>0</v>
      </c>
      <c r="AP15" s="5">
        <v>0</v>
      </c>
      <c r="AQ15" s="5">
        <v>0</v>
      </c>
      <c r="AR15" s="5"/>
      <c r="AS15" s="5"/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/>
      <c r="BB15" s="5"/>
      <c r="BC15" s="48"/>
      <c r="BD15" s="48">
        <v>0</v>
      </c>
      <c r="BE15" s="48">
        <v>0</v>
      </c>
      <c r="BF15" s="48">
        <v>0</v>
      </c>
      <c r="BG15" s="48"/>
      <c r="BH15" s="5"/>
      <c r="BI15" s="5">
        <v>0</v>
      </c>
      <c r="BJ15" s="5">
        <v>0</v>
      </c>
      <c r="BK15" s="5">
        <v>0</v>
      </c>
      <c r="BL15" s="5"/>
      <c r="BM15" s="5"/>
      <c r="BN15" s="5">
        <v>0</v>
      </c>
      <c r="BO15" s="5">
        <v>0</v>
      </c>
      <c r="BP15" s="5">
        <v>0</v>
      </c>
      <c r="BQ15" s="5"/>
      <c r="BR15" s="5"/>
      <c r="BS15" s="5">
        <v>0</v>
      </c>
      <c r="BT15" s="5">
        <v>0</v>
      </c>
      <c r="BU15" s="5">
        <v>0</v>
      </c>
      <c r="BV15" s="5"/>
      <c r="BW15" s="5"/>
      <c r="BX15" s="5">
        <v>0</v>
      </c>
      <c r="BY15" s="5">
        <v>0</v>
      </c>
      <c r="BZ15" s="5">
        <v>0</v>
      </c>
      <c r="CA15" s="5"/>
      <c r="CB15" s="48"/>
      <c r="CC15" s="48">
        <v>0</v>
      </c>
      <c r="CD15" s="48">
        <v>0</v>
      </c>
      <c r="CE15" s="48">
        <v>0</v>
      </c>
      <c r="CF15" s="48"/>
      <c r="CG15" s="5"/>
      <c r="CH15" s="5">
        <v>0</v>
      </c>
      <c r="CI15" s="5">
        <v>0</v>
      </c>
      <c r="CJ15" s="5">
        <v>0</v>
      </c>
      <c r="CK15" s="5"/>
      <c r="CL15" s="5"/>
      <c r="CM15" s="5">
        <v>0</v>
      </c>
      <c r="CN15" s="5">
        <v>0</v>
      </c>
      <c r="CO15" s="5">
        <v>0</v>
      </c>
      <c r="CP15" s="5"/>
      <c r="CQ15" s="48"/>
      <c r="CR15" s="48">
        <v>0</v>
      </c>
      <c r="CS15" s="48">
        <v>0</v>
      </c>
      <c r="CT15" s="48">
        <v>0</v>
      </c>
      <c r="CU15" s="48"/>
      <c r="CV15" s="5"/>
      <c r="CW15" s="5">
        <v>0</v>
      </c>
      <c r="CX15" s="5">
        <v>0</v>
      </c>
      <c r="CY15" s="5">
        <v>0</v>
      </c>
      <c r="CZ15" s="5"/>
      <c r="DA15" s="6" t="s">
        <v>0</v>
      </c>
    </row>
    <row r="16" spans="1:105" ht="38.25" customHeight="1" thickBot="1">
      <c r="A16" s="3" t="s">
        <v>145</v>
      </c>
      <c r="B16" s="4" t="s">
        <v>146</v>
      </c>
      <c r="C16" s="4"/>
      <c r="D16" s="4"/>
      <c r="E16" s="4"/>
      <c r="F16" s="4"/>
      <c r="G16" s="4"/>
      <c r="H16" s="4"/>
      <c r="I16" s="19" t="s">
        <v>244</v>
      </c>
      <c r="J16" s="4"/>
      <c r="K16" s="20" t="s">
        <v>245</v>
      </c>
      <c r="L16" s="4" t="s">
        <v>42</v>
      </c>
      <c r="M16" s="4" t="s">
        <v>147</v>
      </c>
      <c r="N16" s="4" t="s">
        <v>148</v>
      </c>
      <c r="O16" s="38">
        <v>49.17</v>
      </c>
      <c r="P16" s="38">
        <v>27.7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38">
        <v>49.17</v>
      </c>
      <c r="X16" s="38">
        <v>27.7</v>
      </c>
      <c r="Y16" s="48">
        <v>30</v>
      </c>
      <c r="Z16" s="48">
        <v>0</v>
      </c>
      <c r="AA16" s="48">
        <v>0</v>
      </c>
      <c r="AB16" s="48">
        <v>0</v>
      </c>
      <c r="AC16" s="48">
        <v>30</v>
      </c>
      <c r="AD16" s="5">
        <f>AE16+AF16+AG16+AH16</f>
        <v>31</v>
      </c>
      <c r="AE16" s="5">
        <v>0</v>
      </c>
      <c r="AF16" s="5">
        <v>0</v>
      </c>
      <c r="AG16" s="5">
        <v>0</v>
      </c>
      <c r="AH16" s="5">
        <v>31</v>
      </c>
      <c r="AI16" s="5">
        <f>AJ16+AK16+AL16+AM16</f>
        <v>31</v>
      </c>
      <c r="AJ16" s="5">
        <v>0</v>
      </c>
      <c r="AK16" s="5">
        <v>0</v>
      </c>
      <c r="AL16" s="5">
        <v>0</v>
      </c>
      <c r="AM16" s="5">
        <v>31</v>
      </c>
      <c r="AN16" s="5">
        <f>AO16+AP16+AQ16+AR16</f>
        <v>31</v>
      </c>
      <c r="AO16" s="5">
        <v>0</v>
      </c>
      <c r="AP16" s="5">
        <v>0</v>
      </c>
      <c r="AQ16" s="5">
        <v>0</v>
      </c>
      <c r="AR16" s="5">
        <v>31</v>
      </c>
      <c r="AS16" s="38">
        <v>49.17</v>
      </c>
      <c r="AT16" s="38">
        <v>27.7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38">
        <v>49.17</v>
      </c>
      <c r="BB16" s="38">
        <v>27.7</v>
      </c>
      <c r="BC16" s="48">
        <v>30</v>
      </c>
      <c r="BD16" s="48">
        <v>0</v>
      </c>
      <c r="BE16" s="48">
        <v>0</v>
      </c>
      <c r="BF16" s="48">
        <v>0</v>
      </c>
      <c r="BG16" s="48">
        <v>30</v>
      </c>
      <c r="BH16" s="5">
        <f>BI16+BJ16+BK16+BL16</f>
        <v>31</v>
      </c>
      <c r="BI16" s="5">
        <v>0</v>
      </c>
      <c r="BJ16" s="5">
        <v>0</v>
      </c>
      <c r="BK16" s="5">
        <v>0</v>
      </c>
      <c r="BL16" s="5">
        <v>31</v>
      </c>
      <c r="BM16" s="5">
        <f>BN16+BO16+BP16+BQ16</f>
        <v>31</v>
      </c>
      <c r="BN16" s="5">
        <v>0</v>
      </c>
      <c r="BO16" s="5">
        <v>0</v>
      </c>
      <c r="BP16" s="5">
        <v>0</v>
      </c>
      <c r="BQ16" s="5">
        <v>31</v>
      </c>
      <c r="BR16" s="5">
        <f>BS16+BT16+BU16+BV16</f>
        <v>31</v>
      </c>
      <c r="BS16" s="5">
        <v>0</v>
      </c>
      <c r="BT16" s="5">
        <v>0</v>
      </c>
      <c r="BU16" s="5">
        <v>0</v>
      </c>
      <c r="BV16" s="5">
        <v>31</v>
      </c>
      <c r="BW16" s="38">
        <v>27.7</v>
      </c>
      <c r="BX16" s="5">
        <v>0</v>
      </c>
      <c r="BY16" s="5">
        <v>0</v>
      </c>
      <c r="BZ16" s="5">
        <v>0</v>
      </c>
      <c r="CA16" s="38">
        <v>49.17</v>
      </c>
      <c r="CB16" s="48">
        <v>30</v>
      </c>
      <c r="CC16" s="48">
        <v>0</v>
      </c>
      <c r="CD16" s="48">
        <v>0</v>
      </c>
      <c r="CE16" s="48">
        <v>0</v>
      </c>
      <c r="CF16" s="48">
        <v>30</v>
      </c>
      <c r="CG16" s="5">
        <f>CH16+CI16+CJ16+CK16</f>
        <v>31</v>
      </c>
      <c r="CH16" s="5">
        <v>0</v>
      </c>
      <c r="CI16" s="5">
        <v>0</v>
      </c>
      <c r="CJ16" s="5">
        <v>0</v>
      </c>
      <c r="CK16" s="5">
        <v>31</v>
      </c>
      <c r="CL16" s="38">
        <v>27.7</v>
      </c>
      <c r="CM16" s="5">
        <v>0</v>
      </c>
      <c r="CN16" s="5">
        <v>0</v>
      </c>
      <c r="CO16" s="5">
        <v>0</v>
      </c>
      <c r="CP16" s="38">
        <v>49.17</v>
      </c>
      <c r="CQ16" s="48">
        <v>30</v>
      </c>
      <c r="CR16" s="48">
        <v>0</v>
      </c>
      <c r="CS16" s="48">
        <v>0</v>
      </c>
      <c r="CT16" s="48">
        <v>0</v>
      </c>
      <c r="CU16" s="48">
        <v>30</v>
      </c>
      <c r="CV16" s="5">
        <f>CW16+CX16+CY16+CZ16</f>
        <v>31</v>
      </c>
      <c r="CW16" s="5">
        <v>0</v>
      </c>
      <c r="CX16" s="5">
        <v>0</v>
      </c>
      <c r="CY16" s="5">
        <v>0</v>
      </c>
      <c r="CZ16" s="5">
        <v>31</v>
      </c>
      <c r="DA16" s="6" t="s">
        <v>0</v>
      </c>
    </row>
    <row r="17" spans="1:105" ht="12.6" customHeight="1">
      <c r="A17" s="7" t="s">
        <v>0</v>
      </c>
      <c r="B17" s="8" t="s">
        <v>0</v>
      </c>
      <c r="C17" s="8"/>
      <c r="D17" s="8"/>
      <c r="E17" s="8"/>
      <c r="F17" s="8"/>
      <c r="G17" s="8"/>
      <c r="H17" s="8"/>
      <c r="I17" s="8"/>
      <c r="J17" s="8"/>
      <c r="K17" s="8"/>
      <c r="L17" s="4" t="s">
        <v>42</v>
      </c>
      <c r="M17" s="4" t="s">
        <v>147</v>
      </c>
      <c r="N17" s="4" t="s">
        <v>40</v>
      </c>
      <c r="O17" s="38">
        <v>13.52</v>
      </c>
      <c r="P17" s="5">
        <v>13.52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38">
        <v>13.52</v>
      </c>
      <c r="X17" s="5">
        <v>13.52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38">
        <v>13.52</v>
      </c>
      <c r="AT17" s="5">
        <v>13.52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38">
        <v>13.52</v>
      </c>
      <c r="BB17" s="5">
        <v>13.52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13.52</v>
      </c>
      <c r="BX17" s="5">
        <v>0</v>
      </c>
      <c r="BY17" s="5">
        <v>0</v>
      </c>
      <c r="BZ17" s="5">
        <v>0</v>
      </c>
      <c r="CA17" s="38">
        <v>13.52</v>
      </c>
      <c r="CB17" s="48">
        <v>0</v>
      </c>
      <c r="CC17" s="48">
        <v>0</v>
      </c>
      <c r="CD17" s="48">
        <v>0</v>
      </c>
      <c r="CE17" s="48">
        <v>0</v>
      </c>
      <c r="CF17" s="48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13.52</v>
      </c>
      <c r="CM17" s="5">
        <v>0</v>
      </c>
      <c r="CN17" s="5">
        <v>0</v>
      </c>
      <c r="CO17" s="5">
        <v>0</v>
      </c>
      <c r="CP17" s="38">
        <v>13.52</v>
      </c>
      <c r="CQ17" s="48">
        <v>0</v>
      </c>
      <c r="CR17" s="48">
        <v>0</v>
      </c>
      <c r="CS17" s="48">
        <v>0</v>
      </c>
      <c r="CT17" s="48">
        <v>0</v>
      </c>
      <c r="CU17" s="48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6" t="s">
        <v>0</v>
      </c>
    </row>
    <row r="18" spans="1:105" ht="12.6" customHeight="1">
      <c r="A18" s="7" t="s">
        <v>0</v>
      </c>
      <c r="B18" s="8" t="s">
        <v>0</v>
      </c>
      <c r="C18" s="8"/>
      <c r="D18" s="8"/>
      <c r="E18" s="8"/>
      <c r="F18" s="8"/>
      <c r="G18" s="8"/>
      <c r="H18" s="8"/>
      <c r="I18" s="8"/>
      <c r="J18" s="8"/>
      <c r="K18" s="8"/>
      <c r="L18" s="4" t="s">
        <v>42</v>
      </c>
      <c r="M18" s="4" t="s">
        <v>147</v>
      </c>
      <c r="N18" s="4" t="s">
        <v>44</v>
      </c>
      <c r="O18" s="39"/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/>
      <c r="X18" s="5"/>
      <c r="Y18" s="48"/>
      <c r="Z18" s="48">
        <v>0</v>
      </c>
      <c r="AA18" s="48">
        <v>0</v>
      </c>
      <c r="AB18" s="48">
        <v>0</v>
      </c>
      <c r="AC18" s="48"/>
      <c r="AD18" s="5"/>
      <c r="AE18" s="5">
        <v>0</v>
      </c>
      <c r="AF18" s="5">
        <v>0</v>
      </c>
      <c r="AG18" s="5">
        <v>0</v>
      </c>
      <c r="AH18" s="5"/>
      <c r="AI18" s="5"/>
      <c r="AJ18" s="5">
        <v>0</v>
      </c>
      <c r="AK18" s="5">
        <v>0</v>
      </c>
      <c r="AL18" s="5">
        <v>0</v>
      </c>
      <c r="AM18" s="5"/>
      <c r="AN18" s="5"/>
      <c r="AO18" s="5">
        <v>0</v>
      </c>
      <c r="AP18" s="5">
        <v>0</v>
      </c>
      <c r="AQ18" s="5">
        <v>0</v>
      </c>
      <c r="AR18" s="5"/>
      <c r="AS18" s="39"/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/>
      <c r="BB18" s="5"/>
      <c r="BC18" s="48"/>
      <c r="BD18" s="48">
        <v>0</v>
      </c>
      <c r="BE18" s="48">
        <v>0</v>
      </c>
      <c r="BF18" s="48">
        <v>0</v>
      </c>
      <c r="BG18" s="48"/>
      <c r="BH18" s="5"/>
      <c r="BI18" s="5">
        <v>0</v>
      </c>
      <c r="BJ18" s="5">
        <v>0</v>
      </c>
      <c r="BK18" s="5">
        <v>0</v>
      </c>
      <c r="BL18" s="5"/>
      <c r="BM18" s="5"/>
      <c r="BN18" s="5">
        <v>0</v>
      </c>
      <c r="BO18" s="5">
        <v>0</v>
      </c>
      <c r="BP18" s="5">
        <v>0</v>
      </c>
      <c r="BQ18" s="5"/>
      <c r="BR18" s="5"/>
      <c r="BS18" s="5">
        <v>0</v>
      </c>
      <c r="BT18" s="5">
        <v>0</v>
      </c>
      <c r="BU18" s="5">
        <v>0</v>
      </c>
      <c r="BV18" s="5"/>
      <c r="BW18" s="5">
        <v>0</v>
      </c>
      <c r="BX18" s="5">
        <v>0</v>
      </c>
      <c r="BY18" s="5">
        <v>0</v>
      </c>
      <c r="BZ18" s="5">
        <v>0</v>
      </c>
      <c r="CA18" s="5"/>
      <c r="CB18" s="48"/>
      <c r="CC18" s="48">
        <v>0</v>
      </c>
      <c r="CD18" s="48">
        <v>0</v>
      </c>
      <c r="CE18" s="48">
        <v>0</v>
      </c>
      <c r="CF18" s="48"/>
      <c r="CG18" s="5"/>
      <c r="CH18" s="5">
        <v>0</v>
      </c>
      <c r="CI18" s="5">
        <v>0</v>
      </c>
      <c r="CJ18" s="5">
        <v>0</v>
      </c>
      <c r="CK18" s="5"/>
      <c r="CL18" s="5">
        <v>0</v>
      </c>
      <c r="CM18" s="5">
        <v>0</v>
      </c>
      <c r="CN18" s="5">
        <v>0</v>
      </c>
      <c r="CO18" s="5">
        <v>0</v>
      </c>
      <c r="CP18" s="5"/>
      <c r="CQ18" s="48"/>
      <c r="CR18" s="48">
        <v>0</v>
      </c>
      <c r="CS18" s="48">
        <v>0</v>
      </c>
      <c r="CT18" s="48">
        <v>0</v>
      </c>
      <c r="CU18" s="48"/>
      <c r="CV18" s="5"/>
      <c r="CW18" s="5">
        <v>0</v>
      </c>
      <c r="CX18" s="5">
        <v>0</v>
      </c>
      <c r="CY18" s="5">
        <v>0</v>
      </c>
      <c r="CZ18" s="5"/>
      <c r="DA18" s="6" t="s">
        <v>0</v>
      </c>
    </row>
    <row r="19" spans="1:105" ht="25.5" customHeight="1">
      <c r="A19" s="3" t="s">
        <v>149</v>
      </c>
      <c r="B19" s="4" t="s">
        <v>150</v>
      </c>
      <c r="C19" s="4"/>
      <c r="D19" s="4"/>
      <c r="E19" s="4"/>
      <c r="F19" s="4"/>
      <c r="G19" s="4"/>
      <c r="H19" s="4"/>
      <c r="I19" s="4"/>
      <c r="J19" s="4"/>
      <c r="K19" s="4"/>
      <c r="L19" s="4" t="s">
        <v>50</v>
      </c>
      <c r="M19" s="4" t="s">
        <v>151</v>
      </c>
      <c r="N19" s="4" t="s">
        <v>42</v>
      </c>
      <c r="O19" s="39"/>
      <c r="P19" s="5"/>
      <c r="Q19" s="5">
        <v>0</v>
      </c>
      <c r="R19" s="5">
        <v>0</v>
      </c>
      <c r="S19" s="5"/>
      <c r="T19" s="5"/>
      <c r="U19" s="5">
        <v>0</v>
      </c>
      <c r="V19" s="5">
        <v>0</v>
      </c>
      <c r="W19" s="5">
        <v>0</v>
      </c>
      <c r="X19" s="5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39"/>
      <c r="AT19" s="5"/>
      <c r="AU19" s="5">
        <v>0</v>
      </c>
      <c r="AV19" s="5">
        <v>0</v>
      </c>
      <c r="AW19" s="5"/>
      <c r="AX19" s="5"/>
      <c r="AY19" s="5">
        <v>0</v>
      </c>
      <c r="AZ19" s="5">
        <v>0</v>
      </c>
      <c r="BA19" s="5">
        <v>0</v>
      </c>
      <c r="BB19" s="5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/>
      <c r="BX19" s="5">
        <v>0</v>
      </c>
      <c r="BY19" s="5">
        <v>0</v>
      </c>
      <c r="BZ19" s="5"/>
      <c r="CA19" s="5">
        <v>0</v>
      </c>
      <c r="CB19" s="48">
        <v>0</v>
      </c>
      <c r="CC19" s="48">
        <v>0</v>
      </c>
      <c r="CD19" s="48">
        <v>0</v>
      </c>
      <c r="CE19" s="48">
        <v>0</v>
      </c>
      <c r="CF19" s="48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/>
      <c r="CM19" s="5">
        <v>0</v>
      </c>
      <c r="CN19" s="5">
        <v>0</v>
      </c>
      <c r="CO19" s="5"/>
      <c r="CP19" s="5">
        <v>0</v>
      </c>
      <c r="CQ19" s="48">
        <v>0</v>
      </c>
      <c r="CR19" s="48">
        <v>0</v>
      </c>
      <c r="CS19" s="48">
        <v>0</v>
      </c>
      <c r="CT19" s="48">
        <v>0</v>
      </c>
      <c r="CU19" s="48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6" t="s">
        <v>0</v>
      </c>
    </row>
    <row r="20" spans="1:105" ht="39" customHeight="1">
      <c r="A20" s="3" t="s">
        <v>152</v>
      </c>
      <c r="B20" s="4" t="s">
        <v>153</v>
      </c>
      <c r="C20" s="4"/>
      <c r="D20" s="4"/>
      <c r="E20" s="4"/>
      <c r="F20" s="4"/>
      <c r="G20" s="4"/>
      <c r="H20" s="4"/>
      <c r="I20" s="14"/>
      <c r="J20" s="4"/>
      <c r="K20" s="4"/>
      <c r="L20" s="4" t="s">
        <v>39</v>
      </c>
      <c r="M20" s="4" t="s">
        <v>154</v>
      </c>
      <c r="N20" s="4" t="s">
        <v>144</v>
      </c>
      <c r="O20" s="39"/>
      <c r="P20" s="5"/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/>
      <c r="X20" s="5"/>
      <c r="Y20" s="48">
        <v>12</v>
      </c>
      <c r="Z20" s="48">
        <v>0</v>
      </c>
      <c r="AA20" s="48">
        <v>0</v>
      </c>
      <c r="AB20" s="48">
        <v>0</v>
      </c>
      <c r="AC20" s="48">
        <v>12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39"/>
      <c r="AT20" s="5"/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/>
      <c r="BB20" s="5"/>
      <c r="BC20" s="48">
        <v>12</v>
      </c>
      <c r="BD20" s="48">
        <v>0</v>
      </c>
      <c r="BE20" s="48">
        <v>0</v>
      </c>
      <c r="BF20" s="48">
        <v>0</v>
      </c>
      <c r="BG20" s="48">
        <v>12</v>
      </c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>
        <v>0</v>
      </c>
      <c r="BY20" s="5">
        <v>0</v>
      </c>
      <c r="BZ20" s="5">
        <v>0</v>
      </c>
      <c r="CA20" s="5"/>
      <c r="CB20" s="48">
        <v>12</v>
      </c>
      <c r="CC20" s="48">
        <v>0</v>
      </c>
      <c r="CD20" s="48">
        <v>0</v>
      </c>
      <c r="CE20" s="48">
        <v>0</v>
      </c>
      <c r="CF20" s="48">
        <v>12</v>
      </c>
      <c r="CG20" s="5"/>
      <c r="CH20" s="5"/>
      <c r="CI20" s="5"/>
      <c r="CJ20" s="5"/>
      <c r="CK20" s="5"/>
      <c r="CL20" s="5"/>
      <c r="CM20" s="5">
        <v>0</v>
      </c>
      <c r="CN20" s="5">
        <v>0</v>
      </c>
      <c r="CO20" s="5">
        <v>0</v>
      </c>
      <c r="CP20" s="5"/>
      <c r="CQ20" s="48">
        <v>12</v>
      </c>
      <c r="CR20" s="48">
        <v>0</v>
      </c>
      <c r="CS20" s="48">
        <v>0</v>
      </c>
      <c r="CT20" s="48">
        <v>0</v>
      </c>
      <c r="CU20" s="48">
        <v>12</v>
      </c>
      <c r="CV20" s="5"/>
      <c r="CW20" s="5"/>
      <c r="CX20" s="5"/>
      <c r="CY20" s="5"/>
      <c r="CZ20" s="5"/>
      <c r="DA20" s="6" t="s">
        <v>0</v>
      </c>
    </row>
    <row r="21" spans="1:105" ht="45.75" customHeight="1">
      <c r="A21" s="7" t="s">
        <v>0</v>
      </c>
      <c r="B21" s="8" t="s">
        <v>0</v>
      </c>
      <c r="C21" s="8"/>
      <c r="D21" s="8"/>
      <c r="E21" s="8"/>
      <c r="F21" s="8"/>
      <c r="G21" s="8"/>
      <c r="H21" s="8"/>
      <c r="I21" s="14" t="s">
        <v>246</v>
      </c>
      <c r="J21" s="8"/>
      <c r="K21" s="18" t="s">
        <v>247</v>
      </c>
      <c r="L21" s="4" t="s">
        <v>39</v>
      </c>
      <c r="M21" s="4" t="s">
        <v>154</v>
      </c>
      <c r="N21" s="4" t="s">
        <v>151</v>
      </c>
      <c r="O21" s="39">
        <v>29</v>
      </c>
      <c r="P21" s="38">
        <v>28.945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39">
        <v>29</v>
      </c>
      <c r="X21" s="38">
        <v>28.945</v>
      </c>
      <c r="Y21" s="48">
        <v>25</v>
      </c>
      <c r="Z21" s="48">
        <v>0</v>
      </c>
      <c r="AA21" s="48">
        <v>0</v>
      </c>
      <c r="AB21" s="48"/>
      <c r="AC21" s="48">
        <v>25</v>
      </c>
      <c r="AD21" s="5">
        <f>AE21+AF21+AG21+AH21</f>
        <v>25</v>
      </c>
      <c r="AE21" s="5">
        <v>0</v>
      </c>
      <c r="AF21" s="5">
        <v>0</v>
      </c>
      <c r="AG21" s="5">
        <v>0</v>
      </c>
      <c r="AH21" s="5">
        <v>25</v>
      </c>
      <c r="AI21" s="5">
        <f>AJ21+AK21+AL21+AM21</f>
        <v>25</v>
      </c>
      <c r="AJ21" s="5">
        <v>0</v>
      </c>
      <c r="AK21" s="5">
        <v>0</v>
      </c>
      <c r="AL21" s="5">
        <v>0</v>
      </c>
      <c r="AM21" s="5">
        <v>25</v>
      </c>
      <c r="AN21" s="5">
        <f>AO21+AP21+AQ21+AR21</f>
        <v>25</v>
      </c>
      <c r="AO21" s="5">
        <v>0</v>
      </c>
      <c r="AP21" s="5">
        <v>0</v>
      </c>
      <c r="AQ21" s="5">
        <v>0</v>
      </c>
      <c r="AR21" s="5">
        <v>25</v>
      </c>
      <c r="AS21" s="39">
        <v>29</v>
      </c>
      <c r="AT21" s="38">
        <v>28.945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39">
        <v>29</v>
      </c>
      <c r="BB21" s="38">
        <v>28.945</v>
      </c>
      <c r="BC21" s="48">
        <v>25</v>
      </c>
      <c r="BD21" s="48">
        <v>0</v>
      </c>
      <c r="BE21" s="48">
        <v>0</v>
      </c>
      <c r="BF21" s="48"/>
      <c r="BG21" s="48">
        <v>25</v>
      </c>
      <c r="BH21" s="5">
        <f>BI21+BJ21+BK21+BL21</f>
        <v>25</v>
      </c>
      <c r="BI21" s="5">
        <v>0</v>
      </c>
      <c r="BJ21" s="5">
        <v>0</v>
      </c>
      <c r="BK21" s="5">
        <v>0</v>
      </c>
      <c r="BL21" s="5">
        <v>25</v>
      </c>
      <c r="BM21" s="5">
        <f>BN21+BO21+BP21+BQ21</f>
        <v>25</v>
      </c>
      <c r="BN21" s="5">
        <v>0</v>
      </c>
      <c r="BO21" s="5">
        <v>0</v>
      </c>
      <c r="BP21" s="5">
        <v>0</v>
      </c>
      <c r="BQ21" s="5">
        <v>25</v>
      </c>
      <c r="BR21" s="5">
        <f>BS21+BT21+BU21+BV21</f>
        <v>25</v>
      </c>
      <c r="BS21" s="5">
        <v>0</v>
      </c>
      <c r="BT21" s="5">
        <v>0</v>
      </c>
      <c r="BU21" s="5">
        <v>0</v>
      </c>
      <c r="BV21" s="5">
        <v>25</v>
      </c>
      <c r="BW21" s="38">
        <v>28.945</v>
      </c>
      <c r="BX21" s="5">
        <v>0</v>
      </c>
      <c r="BY21" s="5">
        <v>0</v>
      </c>
      <c r="BZ21" s="5">
        <v>0</v>
      </c>
      <c r="CA21" s="39">
        <v>29</v>
      </c>
      <c r="CB21" s="48">
        <v>25</v>
      </c>
      <c r="CC21" s="48">
        <v>0</v>
      </c>
      <c r="CD21" s="48">
        <v>0</v>
      </c>
      <c r="CE21" s="48"/>
      <c r="CF21" s="48">
        <v>25</v>
      </c>
      <c r="CG21" s="5">
        <f>CH21+CI21+CJ21+CK21</f>
        <v>25</v>
      </c>
      <c r="CH21" s="5">
        <v>0</v>
      </c>
      <c r="CI21" s="5">
        <v>0</v>
      </c>
      <c r="CJ21" s="5">
        <v>0</v>
      </c>
      <c r="CK21" s="5">
        <v>25</v>
      </c>
      <c r="CL21" s="38">
        <v>28.945</v>
      </c>
      <c r="CM21" s="5">
        <v>0</v>
      </c>
      <c r="CN21" s="5">
        <v>0</v>
      </c>
      <c r="CO21" s="5">
        <v>0</v>
      </c>
      <c r="CP21" s="39">
        <v>29</v>
      </c>
      <c r="CQ21" s="48">
        <v>25</v>
      </c>
      <c r="CR21" s="48">
        <v>0</v>
      </c>
      <c r="CS21" s="48">
        <v>0</v>
      </c>
      <c r="CT21" s="48"/>
      <c r="CU21" s="48">
        <v>25</v>
      </c>
      <c r="CV21" s="5">
        <f>CW21+CX21+CY21+CZ21</f>
        <v>25</v>
      </c>
      <c r="CW21" s="5">
        <v>0</v>
      </c>
      <c r="CX21" s="5">
        <v>0</v>
      </c>
      <c r="CY21" s="5">
        <v>0</v>
      </c>
      <c r="CZ21" s="5">
        <v>25</v>
      </c>
      <c r="DA21" s="6" t="s">
        <v>0</v>
      </c>
    </row>
    <row r="22" spans="1:105" ht="42" customHeight="1">
      <c r="A22" s="3" t="s">
        <v>155</v>
      </c>
      <c r="B22" s="4" t="s">
        <v>156</v>
      </c>
      <c r="C22" s="4"/>
      <c r="D22" s="4"/>
      <c r="E22" s="4"/>
      <c r="F22" s="4"/>
      <c r="G22" s="4"/>
      <c r="H22" s="4"/>
      <c r="I22" s="14" t="s">
        <v>248</v>
      </c>
      <c r="J22" s="4"/>
      <c r="K22" s="18" t="s">
        <v>249</v>
      </c>
      <c r="L22" s="4" t="s">
        <v>41</v>
      </c>
      <c r="M22" s="4" t="s">
        <v>41</v>
      </c>
      <c r="N22" s="4" t="s">
        <v>144</v>
      </c>
      <c r="O22" s="38">
        <v>520</v>
      </c>
      <c r="P22" s="38">
        <v>513.298</v>
      </c>
      <c r="Q22" s="5">
        <v>0</v>
      </c>
      <c r="R22" s="5">
        <v>0</v>
      </c>
      <c r="S22" s="5">
        <v>500</v>
      </c>
      <c r="T22" s="5">
        <v>500</v>
      </c>
      <c r="U22" s="5"/>
      <c r="V22" s="5"/>
      <c r="W22" s="5">
        <v>20</v>
      </c>
      <c r="X22" s="5">
        <v>13.298</v>
      </c>
      <c r="Y22" s="48">
        <v>15</v>
      </c>
      <c r="Z22" s="48">
        <v>0</v>
      </c>
      <c r="AA22" s="48">
        <v>0</v>
      </c>
      <c r="AB22" s="48">
        <v>0</v>
      </c>
      <c r="AC22" s="48">
        <v>15</v>
      </c>
      <c r="AD22" s="5">
        <f>AE22+AF22+AG22+AH22</f>
        <v>15.3</v>
      </c>
      <c r="AE22" s="5">
        <v>0</v>
      </c>
      <c r="AF22" s="5">
        <v>0</v>
      </c>
      <c r="AG22" s="5">
        <v>0</v>
      </c>
      <c r="AH22" s="5">
        <v>15.3</v>
      </c>
      <c r="AI22" s="5">
        <f>AJ22+AK22+AL22+AM22</f>
        <v>15.3</v>
      </c>
      <c r="AJ22" s="5">
        <v>0</v>
      </c>
      <c r="AK22" s="5">
        <v>0</v>
      </c>
      <c r="AL22" s="5">
        <v>0</v>
      </c>
      <c r="AM22" s="5">
        <v>15.3</v>
      </c>
      <c r="AN22" s="5">
        <f>AO22+AP22+AQ22+AR22</f>
        <v>15.3</v>
      </c>
      <c r="AO22" s="5">
        <v>0</v>
      </c>
      <c r="AP22" s="5">
        <v>0</v>
      </c>
      <c r="AQ22" s="5">
        <v>0</v>
      </c>
      <c r="AR22" s="5">
        <v>15.3</v>
      </c>
      <c r="AS22" s="38">
        <v>520</v>
      </c>
      <c r="AT22" s="38">
        <v>513.298</v>
      </c>
      <c r="AU22" s="5">
        <v>0</v>
      </c>
      <c r="AV22" s="5">
        <v>0</v>
      </c>
      <c r="AW22" s="5">
        <v>500</v>
      </c>
      <c r="AX22" s="5">
        <v>500</v>
      </c>
      <c r="AY22" s="5"/>
      <c r="AZ22" s="5"/>
      <c r="BA22" s="5">
        <v>20</v>
      </c>
      <c r="BB22" s="5">
        <v>13.298</v>
      </c>
      <c r="BC22" s="48">
        <v>15</v>
      </c>
      <c r="BD22" s="48">
        <v>0</v>
      </c>
      <c r="BE22" s="48">
        <v>0</v>
      </c>
      <c r="BF22" s="48">
        <v>0</v>
      </c>
      <c r="BG22" s="48">
        <v>15</v>
      </c>
      <c r="BH22" s="5">
        <f>BI22+BJ22+BK22+BL22</f>
        <v>15.3</v>
      </c>
      <c r="BI22" s="5">
        <v>0</v>
      </c>
      <c r="BJ22" s="5">
        <v>0</v>
      </c>
      <c r="BK22" s="5">
        <v>0</v>
      </c>
      <c r="BL22" s="5">
        <v>15.3</v>
      </c>
      <c r="BM22" s="5">
        <f>BN22+BO22+BP22+BQ22</f>
        <v>15.3</v>
      </c>
      <c r="BN22" s="5">
        <v>0</v>
      </c>
      <c r="BO22" s="5">
        <v>0</v>
      </c>
      <c r="BP22" s="5">
        <v>0</v>
      </c>
      <c r="BQ22" s="5">
        <v>15.3</v>
      </c>
      <c r="BR22" s="5">
        <f>BS22+BT22+BU22+BV22</f>
        <v>15.3</v>
      </c>
      <c r="BS22" s="5">
        <v>0</v>
      </c>
      <c r="BT22" s="5">
        <v>0</v>
      </c>
      <c r="BU22" s="5">
        <v>0</v>
      </c>
      <c r="BV22" s="5">
        <v>15.3</v>
      </c>
      <c r="BW22" s="38">
        <v>513.298</v>
      </c>
      <c r="BX22" s="5">
        <v>0</v>
      </c>
      <c r="BY22" s="5">
        <v>0</v>
      </c>
      <c r="BZ22" s="5">
        <v>500</v>
      </c>
      <c r="CA22" s="5">
        <v>20</v>
      </c>
      <c r="CB22" s="48">
        <v>15</v>
      </c>
      <c r="CC22" s="48">
        <v>0</v>
      </c>
      <c r="CD22" s="48">
        <v>0</v>
      </c>
      <c r="CE22" s="48">
        <v>0</v>
      </c>
      <c r="CF22" s="48">
        <v>15</v>
      </c>
      <c r="CG22" s="5">
        <f>CH22+CI22+CJ22+CK22</f>
        <v>15.3</v>
      </c>
      <c r="CH22" s="5">
        <v>0</v>
      </c>
      <c r="CI22" s="5">
        <v>0</v>
      </c>
      <c r="CJ22" s="5">
        <v>0</v>
      </c>
      <c r="CK22" s="5">
        <v>15.3</v>
      </c>
      <c r="CL22" s="38">
        <v>513.298</v>
      </c>
      <c r="CM22" s="5">
        <v>0</v>
      </c>
      <c r="CN22" s="5">
        <v>0</v>
      </c>
      <c r="CO22" s="5">
        <v>500</v>
      </c>
      <c r="CP22" s="5">
        <v>20</v>
      </c>
      <c r="CQ22" s="48">
        <v>15</v>
      </c>
      <c r="CR22" s="48">
        <v>0</v>
      </c>
      <c r="CS22" s="48">
        <v>0</v>
      </c>
      <c r="CT22" s="48">
        <v>0</v>
      </c>
      <c r="CU22" s="48">
        <v>15</v>
      </c>
      <c r="CV22" s="5">
        <f>CW22+CX22+CY22+CZ22</f>
        <v>15.3</v>
      </c>
      <c r="CW22" s="5">
        <v>0</v>
      </c>
      <c r="CX22" s="5">
        <v>0</v>
      </c>
      <c r="CY22" s="5">
        <v>0</v>
      </c>
      <c r="CZ22" s="5">
        <v>15.3</v>
      </c>
      <c r="DA22" s="6" t="s">
        <v>0</v>
      </c>
    </row>
    <row r="23" spans="1:105" ht="43.5" customHeight="1">
      <c r="A23" s="3" t="s">
        <v>157</v>
      </c>
      <c r="B23" s="4" t="s">
        <v>158</v>
      </c>
      <c r="C23" s="4"/>
      <c r="D23" s="4"/>
      <c r="E23" s="4"/>
      <c r="F23" s="4"/>
      <c r="G23" s="4"/>
      <c r="H23" s="4"/>
      <c r="I23" s="14" t="s">
        <v>250</v>
      </c>
      <c r="J23" s="4"/>
      <c r="K23" s="18" t="s">
        <v>251</v>
      </c>
      <c r="L23" s="4" t="s">
        <v>48</v>
      </c>
      <c r="M23" s="4" t="s">
        <v>159</v>
      </c>
      <c r="N23" s="4" t="s">
        <v>147</v>
      </c>
      <c r="O23" s="38">
        <v>110.4</v>
      </c>
      <c r="P23" s="38">
        <v>70.852999999999994</v>
      </c>
      <c r="Q23" s="5"/>
      <c r="R23" s="5"/>
      <c r="S23" s="5"/>
      <c r="T23" s="5"/>
      <c r="U23" s="5">
        <v>0</v>
      </c>
      <c r="V23" s="5">
        <v>0</v>
      </c>
      <c r="W23" s="38">
        <v>110.4</v>
      </c>
      <c r="X23" s="38">
        <v>70.852999999999994</v>
      </c>
      <c r="Y23" s="48">
        <v>224.441</v>
      </c>
      <c r="Z23" s="48">
        <v>0</v>
      </c>
      <c r="AA23" s="48">
        <v>0</v>
      </c>
      <c r="AB23" s="48">
        <v>157.28200000000001</v>
      </c>
      <c r="AC23" s="48">
        <v>67.159000000000006</v>
      </c>
      <c r="AD23" s="5">
        <v>92.638999999999996</v>
      </c>
      <c r="AE23" s="5">
        <v>0</v>
      </c>
      <c r="AF23" s="5">
        <v>0</v>
      </c>
      <c r="AG23" s="5">
        <v>0</v>
      </c>
      <c r="AH23" s="5">
        <v>92.638999999999996</v>
      </c>
      <c r="AI23" s="5">
        <v>92.638999999999996</v>
      </c>
      <c r="AJ23" s="5">
        <v>0</v>
      </c>
      <c r="AK23" s="5">
        <v>0</v>
      </c>
      <c r="AL23" s="5">
        <v>0</v>
      </c>
      <c r="AM23" s="5">
        <v>92.638999999999996</v>
      </c>
      <c r="AN23" s="5">
        <v>92.638999999999996</v>
      </c>
      <c r="AO23" s="5">
        <v>0</v>
      </c>
      <c r="AP23" s="5">
        <v>0</v>
      </c>
      <c r="AQ23" s="5">
        <v>0</v>
      </c>
      <c r="AR23" s="5">
        <v>92.638999999999996</v>
      </c>
      <c r="AS23" s="38">
        <v>110.4</v>
      </c>
      <c r="AT23" s="38">
        <v>70.852999999999994</v>
      </c>
      <c r="AU23" s="5"/>
      <c r="AV23" s="5"/>
      <c r="AW23" s="5"/>
      <c r="AX23" s="5"/>
      <c r="AY23" s="5">
        <v>0</v>
      </c>
      <c r="AZ23" s="5">
        <v>0</v>
      </c>
      <c r="BA23" s="38">
        <v>110.4</v>
      </c>
      <c r="BB23" s="38">
        <v>70.852999999999994</v>
      </c>
      <c r="BC23" s="48">
        <v>224.441</v>
      </c>
      <c r="BD23" s="48">
        <v>0</v>
      </c>
      <c r="BE23" s="48">
        <v>0</v>
      </c>
      <c r="BF23" s="48">
        <v>157.28200000000001</v>
      </c>
      <c r="BG23" s="48">
        <v>67.159000000000006</v>
      </c>
      <c r="BH23" s="5">
        <v>92.638999999999996</v>
      </c>
      <c r="BI23" s="5">
        <v>0</v>
      </c>
      <c r="BJ23" s="5">
        <v>0</v>
      </c>
      <c r="BK23" s="5">
        <v>0</v>
      </c>
      <c r="BL23" s="5">
        <v>92.638999999999996</v>
      </c>
      <c r="BM23" s="5">
        <v>92.638999999999996</v>
      </c>
      <c r="BN23" s="5">
        <v>0</v>
      </c>
      <c r="BO23" s="5">
        <v>0</v>
      </c>
      <c r="BP23" s="5">
        <v>0</v>
      </c>
      <c r="BQ23" s="5">
        <v>92.638999999999996</v>
      </c>
      <c r="BR23" s="5">
        <v>92.638999999999996</v>
      </c>
      <c r="BS23" s="5">
        <v>0</v>
      </c>
      <c r="BT23" s="5">
        <v>0</v>
      </c>
      <c r="BU23" s="5">
        <v>0</v>
      </c>
      <c r="BV23" s="5">
        <v>92.638999999999996</v>
      </c>
      <c r="BW23" s="38">
        <v>70.852999999999994</v>
      </c>
      <c r="BX23" s="5"/>
      <c r="BY23" s="5"/>
      <c r="BZ23" s="5"/>
      <c r="CA23" s="38">
        <v>110.4</v>
      </c>
      <c r="CB23" s="48">
        <v>224.441</v>
      </c>
      <c r="CC23" s="48">
        <v>0</v>
      </c>
      <c r="CD23" s="48">
        <v>0</v>
      </c>
      <c r="CE23" s="48">
        <v>157.28200000000001</v>
      </c>
      <c r="CF23" s="48">
        <v>67.159000000000006</v>
      </c>
      <c r="CG23" s="5">
        <v>92.638999999999996</v>
      </c>
      <c r="CH23" s="5">
        <v>0</v>
      </c>
      <c r="CI23" s="5">
        <v>0</v>
      </c>
      <c r="CJ23" s="5">
        <v>0</v>
      </c>
      <c r="CK23" s="5">
        <v>92.638999999999996</v>
      </c>
      <c r="CL23" s="38">
        <v>70.852999999999994</v>
      </c>
      <c r="CM23" s="5"/>
      <c r="CN23" s="5"/>
      <c r="CO23" s="5"/>
      <c r="CP23" s="38">
        <v>110.4</v>
      </c>
      <c r="CQ23" s="48">
        <v>224.441</v>
      </c>
      <c r="CR23" s="48">
        <v>0</v>
      </c>
      <c r="CS23" s="48">
        <v>0</v>
      </c>
      <c r="CT23" s="48">
        <v>157.28200000000001</v>
      </c>
      <c r="CU23" s="48">
        <v>67.159000000000006</v>
      </c>
      <c r="CV23" s="5">
        <v>92.638999999999996</v>
      </c>
      <c r="CW23" s="5">
        <v>0</v>
      </c>
      <c r="CX23" s="5">
        <v>0</v>
      </c>
      <c r="CY23" s="5">
        <v>0</v>
      </c>
      <c r="CZ23" s="5">
        <v>92.638999999999996</v>
      </c>
      <c r="DA23" s="6" t="s">
        <v>0</v>
      </c>
    </row>
    <row r="24" spans="1:105" ht="27" customHeight="1">
      <c r="A24" s="3" t="s">
        <v>160</v>
      </c>
      <c r="B24" s="4" t="s">
        <v>161</v>
      </c>
      <c r="C24" s="4"/>
      <c r="D24" s="4"/>
      <c r="E24" s="4"/>
      <c r="F24" s="4"/>
      <c r="G24" s="4"/>
      <c r="H24" s="4"/>
      <c r="I24" s="4"/>
      <c r="J24" s="4"/>
      <c r="K24" s="4"/>
      <c r="L24" s="4" t="s">
        <v>36</v>
      </c>
      <c r="M24" s="4" t="s">
        <v>151</v>
      </c>
      <c r="N24" s="4" t="s">
        <v>159</v>
      </c>
      <c r="O24" s="38">
        <v>15</v>
      </c>
      <c r="P24" s="38">
        <v>15</v>
      </c>
      <c r="Q24" s="5">
        <v>0</v>
      </c>
      <c r="R24" s="5">
        <v>0</v>
      </c>
      <c r="S24" s="5"/>
      <c r="T24" s="5"/>
      <c r="U24" s="5">
        <v>0</v>
      </c>
      <c r="V24" s="5">
        <v>0</v>
      </c>
      <c r="W24" s="38">
        <v>15</v>
      </c>
      <c r="X24" s="38">
        <v>15</v>
      </c>
      <c r="Y24" s="48"/>
      <c r="Z24" s="48">
        <v>0</v>
      </c>
      <c r="AA24" s="48"/>
      <c r="AB24" s="48">
        <v>0</v>
      </c>
      <c r="AC24" s="48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38">
        <v>15</v>
      </c>
      <c r="AT24" s="38">
        <v>15</v>
      </c>
      <c r="AU24" s="5">
        <v>0</v>
      </c>
      <c r="AV24" s="5">
        <v>0</v>
      </c>
      <c r="AW24" s="5"/>
      <c r="AX24" s="5"/>
      <c r="AY24" s="5">
        <v>0</v>
      </c>
      <c r="AZ24" s="5">
        <v>0</v>
      </c>
      <c r="BA24" s="38">
        <v>15</v>
      </c>
      <c r="BB24" s="38">
        <v>15</v>
      </c>
      <c r="BC24" s="48"/>
      <c r="BD24" s="48">
        <v>0</v>
      </c>
      <c r="BE24" s="48"/>
      <c r="BF24" s="48">
        <v>0</v>
      </c>
      <c r="BG24" s="48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38">
        <v>15</v>
      </c>
      <c r="BX24" s="5">
        <v>0</v>
      </c>
      <c r="BY24" s="5">
        <v>0</v>
      </c>
      <c r="BZ24" s="5"/>
      <c r="CA24" s="38">
        <v>15</v>
      </c>
      <c r="CB24" s="48"/>
      <c r="CC24" s="48">
        <v>0</v>
      </c>
      <c r="CD24" s="48"/>
      <c r="CE24" s="48">
        <v>0</v>
      </c>
      <c r="CF24" s="48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38">
        <v>15</v>
      </c>
      <c r="CM24" s="5">
        <v>0</v>
      </c>
      <c r="CN24" s="5">
        <v>0</v>
      </c>
      <c r="CO24" s="5"/>
      <c r="CP24" s="38">
        <v>15</v>
      </c>
      <c r="CQ24" s="48"/>
      <c r="CR24" s="48">
        <v>0</v>
      </c>
      <c r="CS24" s="48"/>
      <c r="CT24" s="48">
        <v>0</v>
      </c>
      <c r="CU24" s="48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6" t="s">
        <v>0</v>
      </c>
    </row>
    <row r="25" spans="1:105" ht="40.5" customHeight="1">
      <c r="A25" s="3" t="s">
        <v>162</v>
      </c>
      <c r="B25" s="4" t="s">
        <v>163</v>
      </c>
      <c r="C25" s="4"/>
      <c r="D25" s="4"/>
      <c r="E25" s="4"/>
      <c r="F25" s="4"/>
      <c r="G25" s="4"/>
      <c r="H25" s="4"/>
      <c r="I25" s="21" t="s">
        <v>252</v>
      </c>
      <c r="J25" s="4"/>
      <c r="K25" s="22" t="s">
        <v>253</v>
      </c>
      <c r="L25" s="4" t="s">
        <v>38</v>
      </c>
      <c r="M25" s="4" t="s">
        <v>164</v>
      </c>
      <c r="N25" s="4" t="s">
        <v>164</v>
      </c>
      <c r="O25" s="39">
        <v>0</v>
      </c>
      <c r="P25" s="5"/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/>
      <c r="X25" s="5"/>
      <c r="Y25" s="48">
        <v>4</v>
      </c>
      <c r="Z25" s="48">
        <v>0</v>
      </c>
      <c r="AA25" s="48">
        <v>0</v>
      </c>
      <c r="AB25" s="48">
        <v>0</v>
      </c>
      <c r="AC25" s="48">
        <v>4</v>
      </c>
      <c r="AD25" s="5">
        <v>4</v>
      </c>
      <c r="AE25" s="5">
        <v>0</v>
      </c>
      <c r="AF25" s="5">
        <v>0</v>
      </c>
      <c r="AG25" s="5">
        <v>0</v>
      </c>
      <c r="AH25" s="5">
        <v>4</v>
      </c>
      <c r="AI25" s="5">
        <v>4</v>
      </c>
      <c r="AJ25" s="5">
        <v>0</v>
      </c>
      <c r="AK25" s="5">
        <v>0</v>
      </c>
      <c r="AL25" s="5">
        <v>0</v>
      </c>
      <c r="AM25" s="5">
        <v>4</v>
      </c>
      <c r="AN25" s="5">
        <v>4</v>
      </c>
      <c r="AO25" s="5">
        <v>0</v>
      </c>
      <c r="AP25" s="5">
        <v>0</v>
      </c>
      <c r="AQ25" s="5">
        <v>0</v>
      </c>
      <c r="AR25" s="5">
        <v>4</v>
      </c>
      <c r="AS25" s="39">
        <v>0</v>
      </c>
      <c r="AT25" s="5"/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/>
      <c r="BB25" s="5"/>
      <c r="BC25" s="48">
        <v>4</v>
      </c>
      <c r="BD25" s="48">
        <v>0</v>
      </c>
      <c r="BE25" s="48">
        <v>0</v>
      </c>
      <c r="BF25" s="48">
        <v>0</v>
      </c>
      <c r="BG25" s="48">
        <v>4</v>
      </c>
      <c r="BH25" s="5">
        <v>4</v>
      </c>
      <c r="BI25" s="5">
        <v>0</v>
      </c>
      <c r="BJ25" s="5">
        <v>0</v>
      </c>
      <c r="BK25" s="5">
        <v>0</v>
      </c>
      <c r="BL25" s="5">
        <v>4</v>
      </c>
      <c r="BM25" s="5">
        <v>4</v>
      </c>
      <c r="BN25" s="5">
        <v>0</v>
      </c>
      <c r="BO25" s="5">
        <v>0</v>
      </c>
      <c r="BP25" s="5">
        <v>0</v>
      </c>
      <c r="BQ25" s="5">
        <v>4</v>
      </c>
      <c r="BR25" s="5">
        <v>4</v>
      </c>
      <c r="BS25" s="5">
        <v>0</v>
      </c>
      <c r="BT25" s="5">
        <v>0</v>
      </c>
      <c r="BU25" s="5">
        <v>0</v>
      </c>
      <c r="BV25" s="5">
        <v>4</v>
      </c>
      <c r="BW25" s="5"/>
      <c r="BX25" s="5">
        <v>0</v>
      </c>
      <c r="BY25" s="5">
        <v>0</v>
      </c>
      <c r="BZ25" s="5">
        <v>0</v>
      </c>
      <c r="CA25" s="5"/>
      <c r="CB25" s="48">
        <v>4</v>
      </c>
      <c r="CC25" s="48">
        <v>0</v>
      </c>
      <c r="CD25" s="48">
        <v>0</v>
      </c>
      <c r="CE25" s="48">
        <v>0</v>
      </c>
      <c r="CF25" s="48">
        <v>4</v>
      </c>
      <c r="CG25" s="5">
        <v>4</v>
      </c>
      <c r="CH25" s="5">
        <v>0</v>
      </c>
      <c r="CI25" s="5">
        <v>0</v>
      </c>
      <c r="CJ25" s="5">
        <v>0</v>
      </c>
      <c r="CK25" s="5">
        <v>4</v>
      </c>
      <c r="CL25" s="5"/>
      <c r="CM25" s="5">
        <v>0</v>
      </c>
      <c r="CN25" s="5">
        <v>0</v>
      </c>
      <c r="CO25" s="5">
        <v>0</v>
      </c>
      <c r="CP25" s="5"/>
      <c r="CQ25" s="48">
        <v>4</v>
      </c>
      <c r="CR25" s="48">
        <v>0</v>
      </c>
      <c r="CS25" s="48">
        <v>0</v>
      </c>
      <c r="CT25" s="48">
        <v>0</v>
      </c>
      <c r="CU25" s="48">
        <v>4</v>
      </c>
      <c r="CV25" s="5">
        <v>4</v>
      </c>
      <c r="CW25" s="5">
        <v>0</v>
      </c>
      <c r="CX25" s="5">
        <v>0</v>
      </c>
      <c r="CY25" s="5">
        <v>0</v>
      </c>
      <c r="CZ25" s="5">
        <v>4</v>
      </c>
      <c r="DA25" s="6" t="s">
        <v>0</v>
      </c>
    </row>
    <row r="26" spans="1:105" ht="42" customHeight="1">
      <c r="A26" s="3" t="s">
        <v>165</v>
      </c>
      <c r="B26" s="4" t="s">
        <v>166</v>
      </c>
      <c r="C26" s="4"/>
      <c r="D26" s="4"/>
      <c r="E26" s="4"/>
      <c r="F26" s="4"/>
      <c r="G26" s="4"/>
      <c r="H26" s="4"/>
      <c r="I26" s="4"/>
      <c r="J26" s="4"/>
      <c r="K26" s="4"/>
      <c r="L26" s="4" t="s">
        <v>137</v>
      </c>
      <c r="M26" s="4" t="s">
        <v>137</v>
      </c>
      <c r="N26" s="4" t="s">
        <v>137</v>
      </c>
      <c r="O26" s="39">
        <f>O29+O27+O28+O32</f>
        <v>3844.511</v>
      </c>
      <c r="P26" s="39">
        <f>P29+P27+P28+P32</f>
        <v>3525.779</v>
      </c>
      <c r="Q26" s="5"/>
      <c r="R26" s="5"/>
      <c r="S26" s="39">
        <f t="shared" ref="S26:X26" si="15">S29+S27+S28+S32</f>
        <v>2551.5810000000001</v>
      </c>
      <c r="T26" s="39">
        <f t="shared" si="15"/>
        <v>2551.5810000000001</v>
      </c>
      <c r="U26" s="39">
        <f t="shared" si="15"/>
        <v>69.5</v>
      </c>
      <c r="V26" s="39">
        <f t="shared" si="15"/>
        <v>69.5</v>
      </c>
      <c r="W26" s="39">
        <f t="shared" si="15"/>
        <v>1223.3970000000002</v>
      </c>
      <c r="X26" s="39">
        <f t="shared" si="15"/>
        <v>904.64200000000005</v>
      </c>
      <c r="Y26" s="48">
        <f t="shared" ref="Y26:AE26" si="16">Y29+Y27+Y28+Y32</f>
        <v>6992.8799999999992</v>
      </c>
      <c r="Z26" s="48">
        <f t="shared" si="16"/>
        <v>3483.3</v>
      </c>
      <c r="AA26" s="48">
        <f t="shared" si="16"/>
        <v>1011.287</v>
      </c>
      <c r="AB26" s="48">
        <f t="shared" si="16"/>
        <v>957.70799999999997</v>
      </c>
      <c r="AC26" s="48">
        <f t="shared" si="16"/>
        <v>1540.585</v>
      </c>
      <c r="AD26" s="48">
        <f t="shared" si="16"/>
        <v>774</v>
      </c>
      <c r="AE26" s="48">
        <f t="shared" si="16"/>
        <v>0</v>
      </c>
      <c r="AF26" s="48"/>
      <c r="AG26" s="48">
        <v>0</v>
      </c>
      <c r="AH26" s="48">
        <f>AH29+AH27+AH28+AH32</f>
        <v>774</v>
      </c>
      <c r="AI26" s="48">
        <f>AI29+AI27+AI28+AI32</f>
        <v>774</v>
      </c>
      <c r="AJ26" s="48">
        <f>AJ29+AJ27+AJ28+AJ32</f>
        <v>0</v>
      </c>
      <c r="AK26" s="48"/>
      <c r="AL26" s="48">
        <v>0</v>
      </c>
      <c r="AM26" s="48">
        <f>AM29+AM27+AM28+AM32</f>
        <v>774</v>
      </c>
      <c r="AN26" s="48">
        <f>AN29+AN27+AN28+AN32</f>
        <v>774</v>
      </c>
      <c r="AO26" s="48">
        <f>AO29+AO27+AO28+AO32</f>
        <v>0</v>
      </c>
      <c r="AP26" s="48"/>
      <c r="AQ26" s="48">
        <v>0</v>
      </c>
      <c r="AR26" s="48">
        <f>AR29+AR27+AR28+AR32</f>
        <v>774</v>
      </c>
      <c r="AS26" s="39">
        <f>AS29+AS27+AS28+AS32</f>
        <v>3844.511</v>
      </c>
      <c r="AT26" s="39">
        <f>AT29+AT27+AT28+AT32</f>
        <v>3525.779</v>
      </c>
      <c r="AU26" s="5"/>
      <c r="AV26" s="5"/>
      <c r="AW26" s="39">
        <f t="shared" ref="AW26:BI26" si="17">AW29+AW27+AW28+AW32</f>
        <v>2551.5810000000001</v>
      </c>
      <c r="AX26" s="39">
        <f t="shared" si="17"/>
        <v>2551.5810000000001</v>
      </c>
      <c r="AY26" s="39">
        <f t="shared" si="17"/>
        <v>69.5</v>
      </c>
      <c r="AZ26" s="39">
        <f t="shared" si="17"/>
        <v>69.5</v>
      </c>
      <c r="BA26" s="39">
        <f t="shared" si="17"/>
        <v>1223.3970000000002</v>
      </c>
      <c r="BB26" s="39">
        <f t="shared" si="17"/>
        <v>904.64200000000005</v>
      </c>
      <c r="BC26" s="48">
        <f t="shared" si="17"/>
        <v>6992.8799999999992</v>
      </c>
      <c r="BD26" s="48">
        <f t="shared" si="17"/>
        <v>3483.3</v>
      </c>
      <c r="BE26" s="48">
        <f t="shared" si="17"/>
        <v>1011.287</v>
      </c>
      <c r="BF26" s="48">
        <f t="shared" si="17"/>
        <v>957.70799999999997</v>
      </c>
      <c r="BG26" s="48">
        <f t="shared" si="17"/>
        <v>1540.585</v>
      </c>
      <c r="BH26" s="48">
        <f t="shared" si="17"/>
        <v>774</v>
      </c>
      <c r="BI26" s="48">
        <f t="shared" si="17"/>
        <v>0</v>
      </c>
      <c r="BJ26" s="48"/>
      <c r="BK26" s="48">
        <v>0</v>
      </c>
      <c r="BL26" s="48">
        <f>BL29+BL27+BL28+BL32</f>
        <v>774</v>
      </c>
      <c r="BM26" s="48">
        <f>BM29+BM27+BM28+BM32</f>
        <v>774</v>
      </c>
      <c r="BN26" s="48">
        <f>BN29+BN27+BN28+BN32</f>
        <v>0</v>
      </c>
      <c r="BO26" s="48"/>
      <c r="BP26" s="48">
        <v>0</v>
      </c>
      <c r="BQ26" s="48">
        <f>BQ29+BQ27+BQ28+BQ32</f>
        <v>774</v>
      </c>
      <c r="BR26" s="48">
        <f>BR29+BR27+BR28+BR32</f>
        <v>774</v>
      </c>
      <c r="BS26" s="48">
        <f>BS29+BS27+BS28+BS32</f>
        <v>0</v>
      </c>
      <c r="BT26" s="48"/>
      <c r="BU26" s="48">
        <v>0</v>
      </c>
      <c r="BV26" s="48">
        <f>BV29+BV27+BV28+BV32</f>
        <v>774</v>
      </c>
      <c r="BW26" s="39">
        <f>BW29+BW27+BW28+BW32</f>
        <v>3525.779</v>
      </c>
      <c r="BX26" s="5"/>
      <c r="BY26" s="5"/>
      <c r="BZ26" s="39">
        <f t="shared" ref="BZ26:CH26" si="18">BZ29+BZ27+BZ28+BZ32</f>
        <v>2551.5810000000001</v>
      </c>
      <c r="CA26" s="39">
        <f t="shared" si="18"/>
        <v>1223.3970000000002</v>
      </c>
      <c r="CB26" s="48">
        <f t="shared" si="18"/>
        <v>6992.8799999999992</v>
      </c>
      <c r="CC26" s="48">
        <f t="shared" si="18"/>
        <v>3483.3</v>
      </c>
      <c r="CD26" s="48">
        <f t="shared" si="18"/>
        <v>1011.287</v>
      </c>
      <c r="CE26" s="48">
        <f t="shared" si="18"/>
        <v>957.70799999999997</v>
      </c>
      <c r="CF26" s="48">
        <f t="shared" si="18"/>
        <v>1540.585</v>
      </c>
      <c r="CG26" s="48">
        <f t="shared" si="18"/>
        <v>774</v>
      </c>
      <c r="CH26" s="48">
        <f t="shared" si="18"/>
        <v>0</v>
      </c>
      <c r="CI26" s="48"/>
      <c r="CJ26" s="48">
        <v>0</v>
      </c>
      <c r="CK26" s="48">
        <f>CK29+CK27+CK28+CK32</f>
        <v>774</v>
      </c>
      <c r="CL26" s="39">
        <f>CL29+CL27+CL28+CL32</f>
        <v>3525.779</v>
      </c>
      <c r="CM26" s="5"/>
      <c r="CN26" s="5"/>
      <c r="CO26" s="39">
        <f t="shared" ref="CO26:CW26" si="19">CO29+CO27+CO28+CO32</f>
        <v>2551.5810000000001</v>
      </c>
      <c r="CP26" s="39">
        <f t="shared" si="19"/>
        <v>1223.3970000000002</v>
      </c>
      <c r="CQ26" s="48">
        <f t="shared" si="19"/>
        <v>6992.8799999999992</v>
      </c>
      <c r="CR26" s="48">
        <f t="shared" si="19"/>
        <v>3483.3</v>
      </c>
      <c r="CS26" s="48">
        <f t="shared" si="19"/>
        <v>1011.287</v>
      </c>
      <c r="CT26" s="48">
        <f t="shared" si="19"/>
        <v>957.70799999999997</v>
      </c>
      <c r="CU26" s="48">
        <f t="shared" si="19"/>
        <v>1540.585</v>
      </c>
      <c r="CV26" s="48">
        <f t="shared" si="19"/>
        <v>774</v>
      </c>
      <c r="CW26" s="48">
        <f t="shared" si="19"/>
        <v>0</v>
      </c>
      <c r="CX26" s="48"/>
      <c r="CY26" s="48">
        <v>0</v>
      </c>
      <c r="CZ26" s="48">
        <f>CZ29+CZ27+CZ28+CZ32</f>
        <v>774</v>
      </c>
      <c r="DA26" s="6" t="s">
        <v>137</v>
      </c>
    </row>
    <row r="27" spans="1:105" ht="68.25" customHeight="1">
      <c r="A27" s="3" t="s">
        <v>167</v>
      </c>
      <c r="B27" s="4" t="s">
        <v>168</v>
      </c>
      <c r="C27" s="4"/>
      <c r="D27" s="4"/>
      <c r="E27" s="4"/>
      <c r="F27" s="4"/>
      <c r="G27" s="4"/>
      <c r="H27" s="4"/>
      <c r="I27" s="28" t="s">
        <v>268</v>
      </c>
      <c r="J27" s="4"/>
      <c r="K27" s="29" t="s">
        <v>269</v>
      </c>
      <c r="L27" s="4" t="s">
        <v>46</v>
      </c>
      <c r="M27" s="4" t="s">
        <v>159</v>
      </c>
      <c r="N27" s="4" t="s">
        <v>169</v>
      </c>
      <c r="O27" s="38">
        <v>76.713999999999999</v>
      </c>
      <c r="P27" s="38">
        <v>76.713999999999999</v>
      </c>
      <c r="Q27" s="5"/>
      <c r="R27" s="5"/>
      <c r="S27" s="5">
        <v>7.1589999999999998</v>
      </c>
      <c r="T27" s="5">
        <v>7.1589999999999998</v>
      </c>
      <c r="U27" s="5">
        <v>69.5</v>
      </c>
      <c r="V27" s="5">
        <v>69.5</v>
      </c>
      <c r="W27" s="5"/>
      <c r="X27" s="5"/>
      <c r="Y27" s="48">
        <v>5554.5079999999998</v>
      </c>
      <c r="Z27" s="48">
        <v>3483.3</v>
      </c>
      <c r="AA27" s="48">
        <v>713.5</v>
      </c>
      <c r="AB27" s="48">
        <v>957.70799999999997</v>
      </c>
      <c r="AC27" s="48">
        <v>400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38">
        <v>76.713999999999999</v>
      </c>
      <c r="AT27" s="38">
        <v>76.713999999999999</v>
      </c>
      <c r="AU27" s="5"/>
      <c r="AV27" s="5"/>
      <c r="AW27" s="5">
        <v>7.1589999999999998</v>
      </c>
      <c r="AX27" s="5">
        <v>7.1589999999999998</v>
      </c>
      <c r="AY27" s="5">
        <v>69.5</v>
      </c>
      <c r="AZ27" s="5">
        <v>69.5</v>
      </c>
      <c r="BA27" s="5"/>
      <c r="BB27" s="5"/>
      <c r="BC27" s="48">
        <v>5554.5079999999998</v>
      </c>
      <c r="BD27" s="48">
        <v>3483.3</v>
      </c>
      <c r="BE27" s="48">
        <v>713.5</v>
      </c>
      <c r="BF27" s="48">
        <v>957.70799999999997</v>
      </c>
      <c r="BG27" s="48">
        <v>400</v>
      </c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38">
        <v>76.713999999999999</v>
      </c>
      <c r="BX27" s="5"/>
      <c r="BY27" s="5"/>
      <c r="BZ27" s="5">
        <v>7.1589999999999998</v>
      </c>
      <c r="CA27" s="5"/>
      <c r="CB27" s="48">
        <v>5554.5079999999998</v>
      </c>
      <c r="CC27" s="48">
        <v>3483.3</v>
      </c>
      <c r="CD27" s="48">
        <v>713.5</v>
      </c>
      <c r="CE27" s="48">
        <v>957.70799999999997</v>
      </c>
      <c r="CF27" s="48">
        <v>400</v>
      </c>
      <c r="CG27" s="5"/>
      <c r="CH27" s="5"/>
      <c r="CI27" s="5"/>
      <c r="CJ27" s="5"/>
      <c r="CK27" s="5"/>
      <c r="CL27" s="38">
        <v>76.713999999999999</v>
      </c>
      <c r="CM27" s="5"/>
      <c r="CN27" s="5"/>
      <c r="CO27" s="5">
        <v>7.1589999999999998</v>
      </c>
      <c r="CP27" s="5"/>
      <c r="CQ27" s="48">
        <v>5554.5079999999998</v>
      </c>
      <c r="CR27" s="48">
        <v>3483.3</v>
      </c>
      <c r="CS27" s="48">
        <v>713.5</v>
      </c>
      <c r="CT27" s="48">
        <v>957.70799999999997</v>
      </c>
      <c r="CU27" s="48">
        <v>400</v>
      </c>
      <c r="CV27" s="5"/>
      <c r="CW27" s="5"/>
      <c r="CX27" s="5"/>
      <c r="CY27" s="5"/>
      <c r="CZ27" s="5"/>
      <c r="DA27" s="6" t="s">
        <v>0</v>
      </c>
    </row>
    <row r="28" spans="1:105" ht="68.25" customHeight="1">
      <c r="A28" s="33"/>
      <c r="B28" s="34"/>
      <c r="C28" s="34"/>
      <c r="D28" s="34"/>
      <c r="E28" s="34"/>
      <c r="F28" s="34"/>
      <c r="G28" s="34"/>
      <c r="H28" s="34"/>
      <c r="I28" s="35"/>
      <c r="J28" s="34"/>
      <c r="K28" s="36"/>
      <c r="L28" s="34"/>
      <c r="M28" s="4" t="s">
        <v>159</v>
      </c>
      <c r="N28" s="27" t="s">
        <v>147</v>
      </c>
      <c r="O28" s="40">
        <v>405.85</v>
      </c>
      <c r="P28" s="43">
        <v>397.57499999999999</v>
      </c>
      <c r="Q28" s="37"/>
      <c r="R28" s="37"/>
      <c r="S28" s="37"/>
      <c r="T28" s="37"/>
      <c r="U28" s="37"/>
      <c r="V28" s="37"/>
      <c r="W28" s="40">
        <v>405.85</v>
      </c>
      <c r="X28" s="43">
        <v>397.57499999999999</v>
      </c>
      <c r="Y28" s="49">
        <v>346.13299999999998</v>
      </c>
      <c r="Z28" s="49"/>
      <c r="AA28" s="49"/>
      <c r="AB28" s="50"/>
      <c r="AC28" s="48">
        <v>346.13299999999998</v>
      </c>
      <c r="AD28" s="5">
        <f>AE28+AF28+AG28+AH28</f>
        <v>320</v>
      </c>
      <c r="AE28" s="5"/>
      <c r="AF28" s="5"/>
      <c r="AG28" s="5"/>
      <c r="AH28" s="5">
        <v>320</v>
      </c>
      <c r="AI28" s="5">
        <f>AJ28+AK28+AL28+AM28</f>
        <v>320</v>
      </c>
      <c r="AJ28" s="5"/>
      <c r="AK28" s="5"/>
      <c r="AL28" s="5"/>
      <c r="AM28" s="5">
        <v>320</v>
      </c>
      <c r="AN28" s="5">
        <f>AO28+AP28+AQ28+AR28</f>
        <v>320</v>
      </c>
      <c r="AO28" s="5"/>
      <c r="AP28" s="5"/>
      <c r="AQ28" s="5"/>
      <c r="AR28" s="5">
        <v>320</v>
      </c>
      <c r="AS28" s="40">
        <v>405.85</v>
      </c>
      <c r="AT28" s="43">
        <v>397.57499999999999</v>
      </c>
      <c r="AU28" s="37"/>
      <c r="AV28" s="37"/>
      <c r="AW28" s="37"/>
      <c r="AX28" s="37"/>
      <c r="AY28" s="37"/>
      <c r="AZ28" s="37"/>
      <c r="BA28" s="40">
        <v>405.85</v>
      </c>
      <c r="BB28" s="43">
        <v>397.57499999999999</v>
      </c>
      <c r="BC28" s="49">
        <v>346.13299999999998</v>
      </c>
      <c r="BD28" s="49"/>
      <c r="BE28" s="49"/>
      <c r="BF28" s="50"/>
      <c r="BG28" s="48">
        <v>346.13299999999998</v>
      </c>
      <c r="BH28" s="5">
        <f>BI28+BJ28+BK28+BL28</f>
        <v>320</v>
      </c>
      <c r="BI28" s="5"/>
      <c r="BJ28" s="5"/>
      <c r="BK28" s="5"/>
      <c r="BL28" s="5">
        <v>320</v>
      </c>
      <c r="BM28" s="5">
        <f>BN28+BO28+BP28+BQ28</f>
        <v>320</v>
      </c>
      <c r="BN28" s="5"/>
      <c r="BO28" s="5"/>
      <c r="BP28" s="5"/>
      <c r="BQ28" s="5">
        <v>320</v>
      </c>
      <c r="BR28" s="5">
        <f>BS28+BT28+BU28+BV28</f>
        <v>320</v>
      </c>
      <c r="BS28" s="5"/>
      <c r="BT28" s="5"/>
      <c r="BU28" s="5"/>
      <c r="BV28" s="5">
        <v>320</v>
      </c>
      <c r="BW28" s="43">
        <v>397.57499999999999</v>
      </c>
      <c r="BX28" s="37"/>
      <c r="BY28" s="37"/>
      <c r="BZ28" s="37"/>
      <c r="CA28" s="40">
        <v>405.85</v>
      </c>
      <c r="CB28" s="49">
        <v>346.13299999999998</v>
      </c>
      <c r="CC28" s="49"/>
      <c r="CD28" s="49"/>
      <c r="CE28" s="50"/>
      <c r="CF28" s="48">
        <v>346.13299999999998</v>
      </c>
      <c r="CG28" s="5">
        <f>CH28+CI28+CJ28+CK28</f>
        <v>320</v>
      </c>
      <c r="CH28" s="5"/>
      <c r="CI28" s="5"/>
      <c r="CJ28" s="5"/>
      <c r="CK28" s="5">
        <v>320</v>
      </c>
      <c r="CL28" s="43">
        <v>397.57499999999999</v>
      </c>
      <c r="CM28" s="37"/>
      <c r="CN28" s="37"/>
      <c r="CO28" s="37"/>
      <c r="CP28" s="40">
        <v>405.85</v>
      </c>
      <c r="CQ28" s="49">
        <v>346.13299999999998</v>
      </c>
      <c r="CR28" s="49"/>
      <c r="CS28" s="49"/>
      <c r="CT28" s="50"/>
      <c r="CU28" s="48">
        <v>346.13299999999998</v>
      </c>
      <c r="CV28" s="5">
        <f>CW28+CX28+CY28+CZ28</f>
        <v>320</v>
      </c>
      <c r="CW28" s="5"/>
      <c r="CX28" s="5"/>
      <c r="CY28" s="5"/>
      <c r="CZ28" s="5">
        <v>320</v>
      </c>
      <c r="DA28" s="6"/>
    </row>
    <row r="29" spans="1:105" ht="157.5" customHeight="1">
      <c r="A29" s="7" t="s">
        <v>170</v>
      </c>
      <c r="B29" s="8" t="s">
        <v>171</v>
      </c>
      <c r="C29" s="8"/>
      <c r="D29" s="8"/>
      <c r="E29" s="8"/>
      <c r="F29" s="8"/>
      <c r="G29" s="8"/>
      <c r="H29" s="8"/>
      <c r="I29" s="30" t="s">
        <v>254</v>
      </c>
      <c r="J29" s="8"/>
      <c r="K29" s="31" t="s">
        <v>255</v>
      </c>
      <c r="L29" s="8" t="s">
        <v>37</v>
      </c>
      <c r="M29" s="8" t="s">
        <v>151</v>
      </c>
      <c r="N29" s="8" t="s">
        <v>148</v>
      </c>
      <c r="O29" s="41">
        <v>3344.6</v>
      </c>
      <c r="P29" s="38">
        <v>3034.143</v>
      </c>
      <c r="Q29" s="32">
        <v>0</v>
      </c>
      <c r="R29" s="32">
        <v>0</v>
      </c>
      <c r="S29" s="32">
        <v>2544.422</v>
      </c>
      <c r="T29" s="32">
        <v>2544.422</v>
      </c>
      <c r="U29" s="44">
        <v>0</v>
      </c>
      <c r="V29" s="46">
        <v>0</v>
      </c>
      <c r="W29" s="41">
        <v>800.2</v>
      </c>
      <c r="X29" s="38">
        <v>489.72</v>
      </c>
      <c r="Y29" s="51">
        <v>1042.239</v>
      </c>
      <c r="Z29" s="51">
        <v>0</v>
      </c>
      <c r="AA29" s="51">
        <v>297.78699999999998</v>
      </c>
      <c r="AB29" s="48">
        <v>0</v>
      </c>
      <c r="AC29" s="48">
        <v>744.452</v>
      </c>
      <c r="AD29" s="5">
        <f>AE29+AF29+AG29+AH29</f>
        <v>414</v>
      </c>
      <c r="AE29" s="5">
        <v>0</v>
      </c>
      <c r="AF29" s="5">
        <v>0</v>
      </c>
      <c r="AG29" s="5"/>
      <c r="AH29" s="5">
        <v>414</v>
      </c>
      <c r="AI29" s="5">
        <f>AJ29+AK29+AL29+AM29</f>
        <v>414</v>
      </c>
      <c r="AJ29" s="5">
        <v>0</v>
      </c>
      <c r="AK29" s="5">
        <v>0</v>
      </c>
      <c r="AL29" s="5"/>
      <c r="AM29" s="5">
        <v>414</v>
      </c>
      <c r="AN29" s="5">
        <f>AO29+AP29+AQ29+AR29</f>
        <v>414</v>
      </c>
      <c r="AO29" s="5">
        <v>0</v>
      </c>
      <c r="AP29" s="5">
        <v>0</v>
      </c>
      <c r="AQ29" s="5"/>
      <c r="AR29" s="5">
        <v>414</v>
      </c>
      <c r="AS29" s="41">
        <v>3344.6</v>
      </c>
      <c r="AT29" s="38">
        <v>3034.143</v>
      </c>
      <c r="AU29" s="32">
        <v>0</v>
      </c>
      <c r="AV29" s="32">
        <v>0</v>
      </c>
      <c r="AW29" s="32">
        <v>2544.422</v>
      </c>
      <c r="AX29" s="32">
        <v>2544.422</v>
      </c>
      <c r="AY29" s="44">
        <v>0</v>
      </c>
      <c r="AZ29" s="46">
        <v>0</v>
      </c>
      <c r="BA29" s="41">
        <v>800.2</v>
      </c>
      <c r="BB29" s="38">
        <v>489.72</v>
      </c>
      <c r="BC29" s="51">
        <v>1042.239</v>
      </c>
      <c r="BD29" s="51">
        <v>0</v>
      </c>
      <c r="BE29" s="51">
        <v>297.78699999999998</v>
      </c>
      <c r="BF29" s="48">
        <v>0</v>
      </c>
      <c r="BG29" s="48">
        <v>744.452</v>
      </c>
      <c r="BH29" s="5">
        <f>BI29+BJ29+BK29+BL29</f>
        <v>414</v>
      </c>
      <c r="BI29" s="5">
        <v>0</v>
      </c>
      <c r="BJ29" s="5">
        <v>0</v>
      </c>
      <c r="BK29" s="5"/>
      <c r="BL29" s="5">
        <v>414</v>
      </c>
      <c r="BM29" s="5">
        <f>BN29+BO29+BP29+BQ29</f>
        <v>414</v>
      </c>
      <c r="BN29" s="5">
        <v>0</v>
      </c>
      <c r="BO29" s="5">
        <v>0</v>
      </c>
      <c r="BP29" s="5"/>
      <c r="BQ29" s="5">
        <v>414</v>
      </c>
      <c r="BR29" s="5">
        <f>BS29+BT29+BU29+BV29</f>
        <v>414</v>
      </c>
      <c r="BS29" s="5">
        <v>0</v>
      </c>
      <c r="BT29" s="5">
        <v>0</v>
      </c>
      <c r="BU29" s="5"/>
      <c r="BV29" s="5">
        <v>414</v>
      </c>
      <c r="BW29" s="38">
        <v>3034.143</v>
      </c>
      <c r="BX29" s="32">
        <v>0</v>
      </c>
      <c r="BY29" s="32">
        <v>0</v>
      </c>
      <c r="BZ29" s="32">
        <v>2544.422</v>
      </c>
      <c r="CA29" s="41">
        <v>800.2</v>
      </c>
      <c r="CB29" s="51">
        <v>1042.239</v>
      </c>
      <c r="CC29" s="51">
        <v>0</v>
      </c>
      <c r="CD29" s="51">
        <v>297.78699999999998</v>
      </c>
      <c r="CE29" s="48">
        <v>0</v>
      </c>
      <c r="CF29" s="48">
        <v>744.452</v>
      </c>
      <c r="CG29" s="5">
        <f>CH29+CI29+CJ29+CK29</f>
        <v>414</v>
      </c>
      <c r="CH29" s="5">
        <v>0</v>
      </c>
      <c r="CI29" s="5">
        <v>0</v>
      </c>
      <c r="CJ29" s="5"/>
      <c r="CK29" s="5">
        <v>414</v>
      </c>
      <c r="CL29" s="38">
        <v>3034.143</v>
      </c>
      <c r="CM29" s="32">
        <v>0</v>
      </c>
      <c r="CN29" s="32">
        <v>0</v>
      </c>
      <c r="CO29" s="32">
        <v>2544.422</v>
      </c>
      <c r="CP29" s="41">
        <v>800.2</v>
      </c>
      <c r="CQ29" s="51">
        <v>1042.239</v>
      </c>
      <c r="CR29" s="51">
        <v>0</v>
      </c>
      <c r="CS29" s="51">
        <v>297.78699999999998</v>
      </c>
      <c r="CT29" s="48">
        <v>0</v>
      </c>
      <c r="CU29" s="48">
        <v>744.452</v>
      </c>
      <c r="CV29" s="5">
        <f>CW29+CX29+CY29+CZ29</f>
        <v>414</v>
      </c>
      <c r="CW29" s="5">
        <v>0</v>
      </c>
      <c r="CX29" s="5">
        <v>0</v>
      </c>
      <c r="CY29" s="5"/>
      <c r="CZ29" s="5">
        <v>414</v>
      </c>
      <c r="DA29" s="6" t="s">
        <v>0</v>
      </c>
    </row>
    <row r="30" spans="1:105" ht="118.5" customHeight="1">
      <c r="A30" s="25" t="s">
        <v>257</v>
      </c>
      <c r="B30" s="4">
        <v>6604</v>
      </c>
      <c r="C30" s="4"/>
      <c r="D30" s="4"/>
      <c r="E30" s="4"/>
      <c r="F30" s="4"/>
      <c r="G30" s="4"/>
      <c r="H30" s="4"/>
      <c r="I30" s="14" t="s">
        <v>258</v>
      </c>
      <c r="J30" s="4"/>
      <c r="K30" s="15" t="s">
        <v>259</v>
      </c>
      <c r="L30" s="4"/>
      <c r="M30" s="4"/>
      <c r="N30" s="4"/>
      <c r="O30" s="39"/>
      <c r="P30" s="5"/>
      <c r="Q30" s="5"/>
      <c r="R30" s="5"/>
      <c r="S30" s="5"/>
      <c r="T30" s="5"/>
      <c r="U30" s="5"/>
      <c r="V30" s="5"/>
      <c r="W30" s="5"/>
      <c r="X30" s="5"/>
      <c r="Y30" s="48"/>
      <c r="Z30" s="48"/>
      <c r="AA30" s="48"/>
      <c r="AB30" s="48"/>
      <c r="AC30" s="4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39"/>
      <c r="AT30" s="5"/>
      <c r="AU30" s="5"/>
      <c r="AV30" s="5"/>
      <c r="AW30" s="5"/>
      <c r="AX30" s="5"/>
      <c r="AY30" s="5"/>
      <c r="AZ30" s="5"/>
      <c r="BA30" s="5"/>
      <c r="BB30" s="5"/>
      <c r="BC30" s="48"/>
      <c r="BD30" s="48"/>
      <c r="BE30" s="48"/>
      <c r="BF30" s="48"/>
      <c r="BG30" s="48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48"/>
      <c r="CC30" s="48"/>
      <c r="CD30" s="48"/>
      <c r="CE30" s="48"/>
      <c r="CF30" s="48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48"/>
      <c r="CR30" s="48"/>
      <c r="CS30" s="48"/>
      <c r="CT30" s="48"/>
      <c r="CU30" s="48"/>
      <c r="CV30" s="5"/>
      <c r="CW30" s="5"/>
      <c r="CX30" s="5"/>
      <c r="CY30" s="5"/>
      <c r="CZ30" s="5"/>
      <c r="DA30" s="6"/>
    </row>
    <row r="31" spans="1:105" ht="37.5" customHeight="1">
      <c r="A31" s="24" t="s">
        <v>256</v>
      </c>
      <c r="B31" s="4">
        <v>6612</v>
      </c>
      <c r="C31" s="4"/>
      <c r="D31" s="4"/>
      <c r="E31" s="4"/>
      <c r="F31" s="4"/>
      <c r="G31" s="4"/>
      <c r="H31" s="4"/>
      <c r="I31" s="14"/>
      <c r="J31" s="4"/>
      <c r="K31" s="23"/>
      <c r="L31" s="4"/>
      <c r="M31" s="4"/>
      <c r="N31" s="4"/>
      <c r="O31" s="39"/>
      <c r="P31" s="5"/>
      <c r="Q31" s="5"/>
      <c r="R31" s="5"/>
      <c r="S31" s="5"/>
      <c r="T31" s="5"/>
      <c r="U31" s="5"/>
      <c r="V31" s="5"/>
      <c r="W31" s="5"/>
      <c r="X31" s="5"/>
      <c r="Y31" s="48"/>
      <c r="Z31" s="48"/>
      <c r="AA31" s="48"/>
      <c r="AB31" s="48"/>
      <c r="AC31" s="4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39"/>
      <c r="AT31" s="5"/>
      <c r="AU31" s="5"/>
      <c r="AV31" s="5"/>
      <c r="AW31" s="5"/>
      <c r="AX31" s="5"/>
      <c r="AY31" s="5"/>
      <c r="AZ31" s="5"/>
      <c r="BA31" s="5"/>
      <c r="BB31" s="5"/>
      <c r="BC31" s="48"/>
      <c r="BD31" s="48"/>
      <c r="BE31" s="48"/>
      <c r="BF31" s="48"/>
      <c r="BG31" s="48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48"/>
      <c r="CC31" s="48"/>
      <c r="CD31" s="48"/>
      <c r="CE31" s="48"/>
      <c r="CF31" s="48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48"/>
      <c r="CR31" s="48"/>
      <c r="CS31" s="48"/>
      <c r="CT31" s="48"/>
      <c r="CU31" s="48"/>
      <c r="CV31" s="5"/>
      <c r="CW31" s="5"/>
      <c r="CX31" s="5"/>
      <c r="CY31" s="5"/>
      <c r="CZ31" s="5"/>
      <c r="DA31" s="6"/>
    </row>
    <row r="32" spans="1:105" ht="28.5" customHeight="1">
      <c r="A32" s="25" t="s">
        <v>260</v>
      </c>
      <c r="B32" s="4">
        <v>6619</v>
      </c>
      <c r="C32" s="4"/>
      <c r="D32" s="4"/>
      <c r="E32" s="4"/>
      <c r="F32" s="4"/>
      <c r="G32" s="4"/>
      <c r="H32" s="4"/>
      <c r="I32" s="14" t="s">
        <v>261</v>
      </c>
      <c r="J32" s="4"/>
      <c r="K32" s="12" t="s">
        <v>262</v>
      </c>
      <c r="L32" s="4"/>
      <c r="M32" s="4" t="s">
        <v>159</v>
      </c>
      <c r="N32" s="27" t="s">
        <v>147</v>
      </c>
      <c r="O32" s="38">
        <v>17.347000000000001</v>
      </c>
      <c r="P32" s="38">
        <v>17.347000000000001</v>
      </c>
      <c r="Q32" s="39"/>
      <c r="R32" s="39"/>
      <c r="S32" s="39"/>
      <c r="T32" s="39"/>
      <c r="U32" s="39"/>
      <c r="V32" s="39"/>
      <c r="W32" s="38">
        <v>17.347000000000001</v>
      </c>
      <c r="X32" s="38">
        <v>17.347000000000001</v>
      </c>
      <c r="Y32" s="48">
        <v>50</v>
      </c>
      <c r="Z32" s="48"/>
      <c r="AA32" s="48"/>
      <c r="AB32" s="48"/>
      <c r="AC32" s="48">
        <v>50</v>
      </c>
      <c r="AD32" s="5">
        <f>AE32+AF32+AG32+AH32</f>
        <v>40</v>
      </c>
      <c r="AE32" s="5"/>
      <c r="AF32" s="5"/>
      <c r="AG32" s="5"/>
      <c r="AH32" s="5">
        <v>40</v>
      </c>
      <c r="AI32" s="5">
        <f>AJ32+AK32+AL32+AM32</f>
        <v>40</v>
      </c>
      <c r="AJ32" s="5"/>
      <c r="AK32" s="5"/>
      <c r="AL32" s="5"/>
      <c r="AM32" s="5">
        <v>40</v>
      </c>
      <c r="AN32" s="5">
        <f>AO32+AP32+AQ32+AR32</f>
        <v>40</v>
      </c>
      <c r="AO32" s="5"/>
      <c r="AP32" s="5"/>
      <c r="AQ32" s="5"/>
      <c r="AR32" s="5">
        <v>40</v>
      </c>
      <c r="AS32" s="38">
        <v>17.347000000000001</v>
      </c>
      <c r="AT32" s="38">
        <v>17.347000000000001</v>
      </c>
      <c r="AU32" s="39"/>
      <c r="AV32" s="39"/>
      <c r="AW32" s="39"/>
      <c r="AX32" s="39"/>
      <c r="AY32" s="39"/>
      <c r="AZ32" s="39"/>
      <c r="BA32" s="38">
        <v>17.347000000000001</v>
      </c>
      <c r="BB32" s="38">
        <v>17.347000000000001</v>
      </c>
      <c r="BC32" s="48">
        <v>50</v>
      </c>
      <c r="BD32" s="48"/>
      <c r="BE32" s="48"/>
      <c r="BF32" s="48"/>
      <c r="BG32" s="48">
        <v>50</v>
      </c>
      <c r="BH32" s="5">
        <f>BI32+BJ32+BK32+BL32</f>
        <v>40</v>
      </c>
      <c r="BI32" s="5"/>
      <c r="BJ32" s="5"/>
      <c r="BK32" s="5"/>
      <c r="BL32" s="5">
        <v>40</v>
      </c>
      <c r="BM32" s="5">
        <f>BN32+BO32+BP32+BQ32</f>
        <v>40</v>
      </c>
      <c r="BN32" s="5"/>
      <c r="BO32" s="5"/>
      <c r="BP32" s="5"/>
      <c r="BQ32" s="5">
        <v>40</v>
      </c>
      <c r="BR32" s="5">
        <f>BS32+BT32+BU32+BV32</f>
        <v>40</v>
      </c>
      <c r="BS32" s="5"/>
      <c r="BT32" s="5"/>
      <c r="BU32" s="5"/>
      <c r="BV32" s="5">
        <v>40</v>
      </c>
      <c r="BW32" s="38">
        <v>17.347000000000001</v>
      </c>
      <c r="BX32" s="39"/>
      <c r="BY32" s="39"/>
      <c r="BZ32" s="39"/>
      <c r="CA32" s="38">
        <v>17.347000000000001</v>
      </c>
      <c r="CB32" s="48">
        <v>50</v>
      </c>
      <c r="CC32" s="48"/>
      <c r="CD32" s="48"/>
      <c r="CE32" s="48"/>
      <c r="CF32" s="48">
        <v>50</v>
      </c>
      <c r="CG32" s="5">
        <f>CH32+CI32+CJ32+CK32</f>
        <v>40</v>
      </c>
      <c r="CH32" s="5"/>
      <c r="CI32" s="5"/>
      <c r="CJ32" s="5"/>
      <c r="CK32" s="5">
        <v>40</v>
      </c>
      <c r="CL32" s="38">
        <v>17.347000000000001</v>
      </c>
      <c r="CM32" s="39"/>
      <c r="CN32" s="39"/>
      <c r="CO32" s="39"/>
      <c r="CP32" s="38">
        <v>17.347000000000001</v>
      </c>
      <c r="CQ32" s="48">
        <v>50</v>
      </c>
      <c r="CR32" s="48"/>
      <c r="CS32" s="48"/>
      <c r="CT32" s="48"/>
      <c r="CU32" s="48">
        <v>50</v>
      </c>
      <c r="CV32" s="5">
        <f>CW32+CX32+CY32+CZ32</f>
        <v>40</v>
      </c>
      <c r="CW32" s="5"/>
      <c r="CX32" s="5"/>
      <c r="CY32" s="5"/>
      <c r="CZ32" s="5">
        <v>40</v>
      </c>
      <c r="DA32" s="6"/>
    </row>
    <row r="33" spans="1:105" ht="29.25" customHeight="1">
      <c r="A33" s="3" t="s">
        <v>172</v>
      </c>
      <c r="B33" s="4" t="s">
        <v>173</v>
      </c>
      <c r="C33" s="4"/>
      <c r="D33" s="4"/>
      <c r="E33" s="4"/>
      <c r="F33" s="4"/>
      <c r="G33" s="4"/>
      <c r="H33" s="4"/>
      <c r="I33" s="4"/>
      <c r="J33" s="4"/>
      <c r="K33" s="4"/>
      <c r="L33" s="4" t="s">
        <v>137</v>
      </c>
      <c r="M33" s="4" t="s">
        <v>137</v>
      </c>
      <c r="N33" s="4" t="s">
        <v>137</v>
      </c>
      <c r="O33" s="39">
        <f>O34+O35+O36</f>
        <v>1128.741</v>
      </c>
      <c r="P33" s="39">
        <f>P34+P35+P36</f>
        <v>1068.665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f t="shared" ref="W33:AH33" si="20">W34+W35+W36</f>
        <v>1128.741</v>
      </c>
      <c r="X33" s="39">
        <f t="shared" si="20"/>
        <v>1068.665</v>
      </c>
      <c r="Y33" s="48">
        <f t="shared" si="20"/>
        <v>1135.5930000000001</v>
      </c>
      <c r="Z33" s="48">
        <f t="shared" si="20"/>
        <v>0</v>
      </c>
      <c r="AA33" s="48">
        <f t="shared" si="20"/>
        <v>0</v>
      </c>
      <c r="AB33" s="48">
        <f t="shared" si="20"/>
        <v>1044.5930000000001</v>
      </c>
      <c r="AC33" s="48">
        <f t="shared" si="20"/>
        <v>91</v>
      </c>
      <c r="AD33" s="48">
        <f t="shared" si="20"/>
        <v>470.697</v>
      </c>
      <c r="AE33" s="48">
        <f t="shared" si="20"/>
        <v>0</v>
      </c>
      <c r="AF33" s="48">
        <f t="shared" si="20"/>
        <v>0</v>
      </c>
      <c r="AG33" s="48">
        <f t="shared" si="20"/>
        <v>0</v>
      </c>
      <c r="AH33" s="48">
        <f t="shared" si="20"/>
        <v>470.697</v>
      </c>
      <c r="AI33" s="48">
        <f t="shared" ref="AI33:AR33" si="21">AI34+AI35+AI36</f>
        <v>470.697</v>
      </c>
      <c r="AJ33" s="48">
        <f t="shared" si="21"/>
        <v>0</v>
      </c>
      <c r="AK33" s="48">
        <f t="shared" si="21"/>
        <v>0</v>
      </c>
      <c r="AL33" s="48">
        <f t="shared" si="21"/>
        <v>0</v>
      </c>
      <c r="AM33" s="48">
        <f t="shared" si="21"/>
        <v>470.697</v>
      </c>
      <c r="AN33" s="48">
        <f t="shared" si="21"/>
        <v>470.697</v>
      </c>
      <c r="AO33" s="48">
        <f t="shared" si="21"/>
        <v>0</v>
      </c>
      <c r="AP33" s="48">
        <f t="shared" si="21"/>
        <v>0</v>
      </c>
      <c r="AQ33" s="48">
        <f t="shared" si="21"/>
        <v>0</v>
      </c>
      <c r="AR33" s="48">
        <f t="shared" si="21"/>
        <v>470.697</v>
      </c>
      <c r="AS33" s="39">
        <f>AS34+AS35+AS36</f>
        <v>1128.741</v>
      </c>
      <c r="AT33" s="39">
        <f>AT34+AT35+AT36</f>
        <v>1068.665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f t="shared" ref="BA33:BV33" si="22">BA34+BA35+BA36</f>
        <v>1128.741</v>
      </c>
      <c r="BB33" s="39">
        <f t="shared" si="22"/>
        <v>1068.665</v>
      </c>
      <c r="BC33" s="48">
        <f t="shared" si="22"/>
        <v>1135.5930000000001</v>
      </c>
      <c r="BD33" s="48">
        <f t="shared" si="22"/>
        <v>0</v>
      </c>
      <c r="BE33" s="48">
        <f t="shared" si="22"/>
        <v>0</v>
      </c>
      <c r="BF33" s="48">
        <f t="shared" si="22"/>
        <v>1044.5930000000001</v>
      </c>
      <c r="BG33" s="48">
        <f t="shared" si="22"/>
        <v>91</v>
      </c>
      <c r="BH33" s="48">
        <f t="shared" si="22"/>
        <v>470.697</v>
      </c>
      <c r="BI33" s="48">
        <f t="shared" si="22"/>
        <v>0</v>
      </c>
      <c r="BJ33" s="48">
        <f t="shared" si="22"/>
        <v>0</v>
      </c>
      <c r="BK33" s="48">
        <f t="shared" si="22"/>
        <v>0</v>
      </c>
      <c r="BL33" s="48">
        <f t="shared" si="22"/>
        <v>470.697</v>
      </c>
      <c r="BM33" s="48">
        <f t="shared" si="22"/>
        <v>470.697</v>
      </c>
      <c r="BN33" s="48">
        <f t="shared" si="22"/>
        <v>0</v>
      </c>
      <c r="BO33" s="48">
        <f t="shared" si="22"/>
        <v>0</v>
      </c>
      <c r="BP33" s="48">
        <f t="shared" si="22"/>
        <v>0</v>
      </c>
      <c r="BQ33" s="48">
        <f t="shared" si="22"/>
        <v>470.697</v>
      </c>
      <c r="BR33" s="48">
        <f t="shared" si="22"/>
        <v>470.697</v>
      </c>
      <c r="BS33" s="48">
        <f t="shared" si="22"/>
        <v>0</v>
      </c>
      <c r="BT33" s="48">
        <f t="shared" si="22"/>
        <v>0</v>
      </c>
      <c r="BU33" s="48">
        <f t="shared" si="22"/>
        <v>0</v>
      </c>
      <c r="BV33" s="48">
        <f t="shared" si="22"/>
        <v>470.697</v>
      </c>
      <c r="BW33" s="39">
        <f>BW34+BW35+BW36</f>
        <v>1068.665</v>
      </c>
      <c r="BX33" s="39">
        <v>0</v>
      </c>
      <c r="BY33" s="39">
        <v>0</v>
      </c>
      <c r="BZ33" s="39">
        <v>0</v>
      </c>
      <c r="CA33" s="39">
        <f t="shared" ref="CA33:CK33" si="23">CA34+CA35+CA36</f>
        <v>1128.741</v>
      </c>
      <c r="CB33" s="48">
        <f t="shared" si="23"/>
        <v>1135.5930000000001</v>
      </c>
      <c r="CC33" s="48">
        <f t="shared" si="23"/>
        <v>0</v>
      </c>
      <c r="CD33" s="48">
        <f t="shared" si="23"/>
        <v>0</v>
      </c>
      <c r="CE33" s="48">
        <f t="shared" si="23"/>
        <v>1044.5930000000001</v>
      </c>
      <c r="CF33" s="48">
        <f t="shared" si="23"/>
        <v>91</v>
      </c>
      <c r="CG33" s="48">
        <f t="shared" si="23"/>
        <v>470.697</v>
      </c>
      <c r="CH33" s="48">
        <f t="shared" si="23"/>
        <v>0</v>
      </c>
      <c r="CI33" s="48">
        <f t="shared" si="23"/>
        <v>0</v>
      </c>
      <c r="CJ33" s="48">
        <f t="shared" si="23"/>
        <v>0</v>
      </c>
      <c r="CK33" s="48">
        <f t="shared" si="23"/>
        <v>470.697</v>
      </c>
      <c r="CL33" s="39">
        <f>CL34+CL35+CL36</f>
        <v>1068.665</v>
      </c>
      <c r="CM33" s="39">
        <v>0</v>
      </c>
      <c r="CN33" s="39">
        <v>0</v>
      </c>
      <c r="CO33" s="39">
        <v>0</v>
      </c>
      <c r="CP33" s="39">
        <f t="shared" ref="CP33:CZ33" si="24">CP34+CP35+CP36</f>
        <v>1128.741</v>
      </c>
      <c r="CQ33" s="48">
        <f t="shared" si="24"/>
        <v>1135.5930000000001</v>
      </c>
      <c r="CR33" s="48">
        <f t="shared" si="24"/>
        <v>0</v>
      </c>
      <c r="CS33" s="48">
        <f t="shared" si="24"/>
        <v>0</v>
      </c>
      <c r="CT33" s="48">
        <f t="shared" si="24"/>
        <v>1044.5930000000001</v>
      </c>
      <c r="CU33" s="48">
        <f t="shared" si="24"/>
        <v>91</v>
      </c>
      <c r="CV33" s="48">
        <f t="shared" si="24"/>
        <v>470.697</v>
      </c>
      <c r="CW33" s="48">
        <f t="shared" si="24"/>
        <v>0</v>
      </c>
      <c r="CX33" s="48">
        <f t="shared" si="24"/>
        <v>0</v>
      </c>
      <c r="CY33" s="48">
        <f t="shared" si="24"/>
        <v>0</v>
      </c>
      <c r="CZ33" s="48">
        <f t="shared" si="24"/>
        <v>470.697</v>
      </c>
      <c r="DA33" s="6" t="s">
        <v>137</v>
      </c>
    </row>
    <row r="34" spans="1:105" ht="159" customHeight="1">
      <c r="A34" s="3" t="s">
        <v>174</v>
      </c>
      <c r="B34" s="4" t="s">
        <v>175</v>
      </c>
      <c r="C34" s="4"/>
      <c r="D34" s="4"/>
      <c r="E34" s="4"/>
      <c r="F34" s="4"/>
      <c r="G34" s="4"/>
      <c r="H34" s="4"/>
      <c r="I34" s="11" t="s">
        <v>267</v>
      </c>
      <c r="J34" s="4"/>
      <c r="K34" s="12" t="s">
        <v>266</v>
      </c>
      <c r="L34" s="4" t="s">
        <v>37</v>
      </c>
      <c r="M34" s="4" t="s">
        <v>151</v>
      </c>
      <c r="N34" s="4" t="s">
        <v>148</v>
      </c>
      <c r="O34" s="41">
        <v>1036.3530000000001</v>
      </c>
      <c r="P34" s="38">
        <v>976.27599999999995</v>
      </c>
      <c r="Q34" s="39">
        <v>0</v>
      </c>
      <c r="R34" s="39">
        <v>0</v>
      </c>
      <c r="S34" s="41"/>
      <c r="T34" s="38"/>
      <c r="U34" s="39">
        <v>0</v>
      </c>
      <c r="V34" s="39">
        <v>0</v>
      </c>
      <c r="W34" s="41">
        <v>1036.3530000000001</v>
      </c>
      <c r="X34" s="38">
        <v>976.27599999999995</v>
      </c>
      <c r="Y34" s="48">
        <v>1044.5930000000001</v>
      </c>
      <c r="Z34" s="48">
        <v>0</v>
      </c>
      <c r="AA34" s="48">
        <v>0</v>
      </c>
      <c r="AB34" s="48">
        <v>1044.5930000000001</v>
      </c>
      <c r="AC34" s="48"/>
      <c r="AD34" s="5">
        <f>AE34+AF34+AG34+AH34</f>
        <v>370.697</v>
      </c>
      <c r="AE34" s="5">
        <v>0</v>
      </c>
      <c r="AF34" s="5">
        <v>0</v>
      </c>
      <c r="AG34" s="5">
        <v>0</v>
      </c>
      <c r="AH34" s="5">
        <v>370.697</v>
      </c>
      <c r="AI34" s="5">
        <f>AJ34+AK34+AL34+AM34</f>
        <v>370.697</v>
      </c>
      <c r="AJ34" s="5">
        <v>0</v>
      </c>
      <c r="AK34" s="5">
        <v>0</v>
      </c>
      <c r="AL34" s="5">
        <v>0</v>
      </c>
      <c r="AM34" s="5">
        <v>370.697</v>
      </c>
      <c r="AN34" s="5">
        <f>AO34+AP34+AQ34+AR34</f>
        <v>370.697</v>
      </c>
      <c r="AO34" s="5">
        <v>0</v>
      </c>
      <c r="AP34" s="5">
        <v>0</v>
      </c>
      <c r="AQ34" s="5">
        <v>0</v>
      </c>
      <c r="AR34" s="5">
        <v>370.697</v>
      </c>
      <c r="AS34" s="41">
        <v>1036.3530000000001</v>
      </c>
      <c r="AT34" s="38">
        <v>976.27599999999995</v>
      </c>
      <c r="AU34" s="39">
        <v>0</v>
      </c>
      <c r="AV34" s="39">
        <v>0</v>
      </c>
      <c r="AW34" s="41"/>
      <c r="AX34" s="38"/>
      <c r="AY34" s="39">
        <v>0</v>
      </c>
      <c r="AZ34" s="39">
        <v>0</v>
      </c>
      <c r="BA34" s="41">
        <v>1036.3530000000001</v>
      </c>
      <c r="BB34" s="38">
        <v>976.27599999999995</v>
      </c>
      <c r="BC34" s="48">
        <v>1044.5930000000001</v>
      </c>
      <c r="BD34" s="48">
        <v>0</v>
      </c>
      <c r="BE34" s="48">
        <v>0</v>
      </c>
      <c r="BF34" s="48">
        <v>1044.5930000000001</v>
      </c>
      <c r="BG34" s="48"/>
      <c r="BH34" s="5">
        <f>BI34+BJ34+BK34+BL34</f>
        <v>370.697</v>
      </c>
      <c r="BI34" s="5">
        <v>0</v>
      </c>
      <c r="BJ34" s="5">
        <v>0</v>
      </c>
      <c r="BK34" s="5">
        <v>0</v>
      </c>
      <c r="BL34" s="5">
        <v>370.697</v>
      </c>
      <c r="BM34" s="5">
        <f>BN34+BO34+BP34+BQ34</f>
        <v>370.697</v>
      </c>
      <c r="BN34" s="5">
        <v>0</v>
      </c>
      <c r="BO34" s="5">
        <v>0</v>
      </c>
      <c r="BP34" s="5">
        <v>0</v>
      </c>
      <c r="BQ34" s="5">
        <v>370.697</v>
      </c>
      <c r="BR34" s="5">
        <f>BS34+BT34+BU34+BV34</f>
        <v>370.697</v>
      </c>
      <c r="BS34" s="5">
        <v>0</v>
      </c>
      <c r="BT34" s="5">
        <v>0</v>
      </c>
      <c r="BU34" s="5">
        <v>0</v>
      </c>
      <c r="BV34" s="5">
        <v>370.697</v>
      </c>
      <c r="BW34" s="38">
        <v>976.27599999999995</v>
      </c>
      <c r="BX34" s="39">
        <v>0</v>
      </c>
      <c r="BY34" s="39">
        <v>0</v>
      </c>
      <c r="BZ34" s="41"/>
      <c r="CA34" s="41">
        <v>1036.3530000000001</v>
      </c>
      <c r="CB34" s="48">
        <v>1044.5930000000001</v>
      </c>
      <c r="CC34" s="48">
        <v>0</v>
      </c>
      <c r="CD34" s="48">
        <v>0</v>
      </c>
      <c r="CE34" s="48">
        <v>1044.5930000000001</v>
      </c>
      <c r="CF34" s="48"/>
      <c r="CG34" s="5">
        <f>CH34+CI34+CJ34+CK34</f>
        <v>370.697</v>
      </c>
      <c r="CH34" s="5">
        <v>0</v>
      </c>
      <c r="CI34" s="5">
        <v>0</v>
      </c>
      <c r="CJ34" s="5">
        <v>0</v>
      </c>
      <c r="CK34" s="5">
        <v>370.697</v>
      </c>
      <c r="CL34" s="38">
        <v>976.27599999999995</v>
      </c>
      <c r="CM34" s="39">
        <v>0</v>
      </c>
      <c r="CN34" s="39">
        <v>0</v>
      </c>
      <c r="CO34" s="41"/>
      <c r="CP34" s="41">
        <v>1036.3530000000001</v>
      </c>
      <c r="CQ34" s="48">
        <v>1044.5930000000001</v>
      </c>
      <c r="CR34" s="48">
        <v>0</v>
      </c>
      <c r="CS34" s="48">
        <v>0</v>
      </c>
      <c r="CT34" s="48">
        <v>1044.5930000000001</v>
      </c>
      <c r="CU34" s="48"/>
      <c r="CV34" s="5">
        <f>CW34+CX34+CY34+CZ34</f>
        <v>370.697</v>
      </c>
      <c r="CW34" s="5">
        <v>0</v>
      </c>
      <c r="CX34" s="5">
        <v>0</v>
      </c>
      <c r="CY34" s="5">
        <v>0</v>
      </c>
      <c r="CZ34" s="5">
        <v>370.697</v>
      </c>
      <c r="DA34" s="6" t="s">
        <v>0</v>
      </c>
    </row>
    <row r="35" spans="1:105" ht="66.75" customHeight="1">
      <c r="A35" s="26" t="s">
        <v>263</v>
      </c>
      <c r="B35" s="4">
        <v>6722</v>
      </c>
      <c r="C35" s="4"/>
      <c r="D35" s="4"/>
      <c r="E35" s="4"/>
      <c r="F35" s="4"/>
      <c r="G35" s="4"/>
      <c r="H35" s="4"/>
      <c r="I35" s="14" t="s">
        <v>264</v>
      </c>
      <c r="J35" s="4"/>
      <c r="K35" s="12" t="s">
        <v>265</v>
      </c>
      <c r="L35" s="4"/>
      <c r="M35" s="4" t="s">
        <v>159</v>
      </c>
      <c r="N35" s="27" t="s">
        <v>147</v>
      </c>
      <c r="O35" s="38">
        <v>65.548000000000002</v>
      </c>
      <c r="P35" s="38">
        <v>65.549000000000007</v>
      </c>
      <c r="Q35" s="39"/>
      <c r="R35" s="39"/>
      <c r="S35" s="39"/>
      <c r="T35" s="39"/>
      <c r="U35" s="39"/>
      <c r="V35" s="39"/>
      <c r="W35" s="38">
        <v>65.548000000000002</v>
      </c>
      <c r="X35" s="38">
        <v>65.549000000000007</v>
      </c>
      <c r="Y35" s="48">
        <v>70</v>
      </c>
      <c r="Z35" s="48"/>
      <c r="AA35" s="48"/>
      <c r="AB35" s="48"/>
      <c r="AC35" s="48">
        <v>70</v>
      </c>
      <c r="AD35" s="5">
        <f>AE35+AF35+AG35+AH35</f>
        <v>70</v>
      </c>
      <c r="AE35" s="48"/>
      <c r="AF35" s="48"/>
      <c r="AG35" s="48"/>
      <c r="AH35" s="48">
        <v>70</v>
      </c>
      <c r="AI35" s="5">
        <f>AJ35+AK35+AL35+AM35</f>
        <v>70</v>
      </c>
      <c r="AJ35" s="48"/>
      <c r="AK35" s="48"/>
      <c r="AL35" s="48"/>
      <c r="AM35" s="48">
        <v>70</v>
      </c>
      <c r="AN35" s="5">
        <f>AO35+AP35+AQ35+AR35</f>
        <v>70</v>
      </c>
      <c r="AO35" s="48"/>
      <c r="AP35" s="48"/>
      <c r="AQ35" s="48"/>
      <c r="AR35" s="48">
        <v>70</v>
      </c>
      <c r="AS35" s="38">
        <v>65.548000000000002</v>
      </c>
      <c r="AT35" s="38">
        <v>65.549000000000007</v>
      </c>
      <c r="AU35" s="39"/>
      <c r="AV35" s="39"/>
      <c r="AW35" s="39"/>
      <c r="AX35" s="39"/>
      <c r="AY35" s="39"/>
      <c r="AZ35" s="39"/>
      <c r="BA35" s="38">
        <v>65.548000000000002</v>
      </c>
      <c r="BB35" s="38">
        <v>65.549000000000007</v>
      </c>
      <c r="BC35" s="48">
        <v>70</v>
      </c>
      <c r="BD35" s="48"/>
      <c r="BE35" s="48"/>
      <c r="BF35" s="48"/>
      <c r="BG35" s="48">
        <v>70</v>
      </c>
      <c r="BH35" s="5">
        <f>BI35+BJ35+BK35+BL35</f>
        <v>70</v>
      </c>
      <c r="BI35" s="48"/>
      <c r="BJ35" s="48"/>
      <c r="BK35" s="48"/>
      <c r="BL35" s="48">
        <v>70</v>
      </c>
      <c r="BM35" s="5">
        <f>BN35+BO35+BP35+BQ35</f>
        <v>70</v>
      </c>
      <c r="BN35" s="48"/>
      <c r="BO35" s="48"/>
      <c r="BP35" s="48"/>
      <c r="BQ35" s="48">
        <v>70</v>
      </c>
      <c r="BR35" s="5">
        <f>BS35+BT35+BU35+BV35</f>
        <v>70</v>
      </c>
      <c r="BS35" s="48"/>
      <c r="BT35" s="48"/>
      <c r="BU35" s="48"/>
      <c r="BV35" s="48">
        <v>70</v>
      </c>
      <c r="BW35" s="38">
        <v>65.549000000000007</v>
      </c>
      <c r="BX35" s="39"/>
      <c r="BY35" s="39"/>
      <c r="BZ35" s="39"/>
      <c r="CA35" s="38">
        <v>65.548000000000002</v>
      </c>
      <c r="CB35" s="48">
        <v>70</v>
      </c>
      <c r="CC35" s="48"/>
      <c r="CD35" s="48"/>
      <c r="CE35" s="48"/>
      <c r="CF35" s="48">
        <v>70</v>
      </c>
      <c r="CG35" s="5">
        <f>CH35+CI35+CJ35+CK35</f>
        <v>70</v>
      </c>
      <c r="CH35" s="48"/>
      <c r="CI35" s="48"/>
      <c r="CJ35" s="48"/>
      <c r="CK35" s="48">
        <v>70</v>
      </c>
      <c r="CL35" s="38">
        <v>65.549000000000007</v>
      </c>
      <c r="CM35" s="39"/>
      <c r="CN35" s="39"/>
      <c r="CO35" s="39"/>
      <c r="CP35" s="38">
        <v>65.548000000000002</v>
      </c>
      <c r="CQ35" s="48">
        <v>70</v>
      </c>
      <c r="CR35" s="48"/>
      <c r="CS35" s="48"/>
      <c r="CT35" s="48"/>
      <c r="CU35" s="48">
        <v>70</v>
      </c>
      <c r="CV35" s="5">
        <f>CW35+CX35+CY35+CZ35</f>
        <v>70</v>
      </c>
      <c r="CW35" s="48"/>
      <c r="CX35" s="48"/>
      <c r="CY35" s="48"/>
      <c r="CZ35" s="48">
        <v>70</v>
      </c>
      <c r="DA35" s="6"/>
    </row>
    <row r="36" spans="1:105" ht="114" customHeight="1">
      <c r="A36" s="24" t="s">
        <v>176</v>
      </c>
      <c r="B36" s="4" t="s">
        <v>177</v>
      </c>
      <c r="C36" s="4"/>
      <c r="D36" s="4"/>
      <c r="E36" s="4"/>
      <c r="F36" s="4"/>
      <c r="G36" s="4"/>
      <c r="H36" s="4"/>
      <c r="I36" s="4"/>
      <c r="J36" s="4"/>
      <c r="K36" s="4"/>
      <c r="L36" s="4" t="s">
        <v>45</v>
      </c>
      <c r="M36" s="4" t="s">
        <v>159</v>
      </c>
      <c r="N36" s="4" t="s">
        <v>144</v>
      </c>
      <c r="O36" s="38">
        <v>26.84</v>
      </c>
      <c r="P36" s="38">
        <v>26.84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8">
        <v>26.84</v>
      </c>
      <c r="X36" s="38">
        <v>26.84</v>
      </c>
      <c r="Y36" s="48">
        <v>21</v>
      </c>
      <c r="Z36" s="48">
        <v>0</v>
      </c>
      <c r="AA36" s="48">
        <v>0</v>
      </c>
      <c r="AB36" s="48">
        <v>0</v>
      </c>
      <c r="AC36" s="48">
        <v>21</v>
      </c>
      <c r="AD36" s="5">
        <f>AE36+AF36+AG36+AH36</f>
        <v>30</v>
      </c>
      <c r="AE36" s="5">
        <v>0</v>
      </c>
      <c r="AF36" s="5">
        <v>0</v>
      </c>
      <c r="AG36" s="5">
        <v>0</v>
      </c>
      <c r="AH36" s="5">
        <v>30</v>
      </c>
      <c r="AI36" s="5">
        <f>AJ36+AK36+AL36+AM36</f>
        <v>30</v>
      </c>
      <c r="AJ36" s="5">
        <v>0</v>
      </c>
      <c r="AK36" s="5">
        <v>0</v>
      </c>
      <c r="AL36" s="5">
        <v>0</v>
      </c>
      <c r="AM36" s="5">
        <v>30</v>
      </c>
      <c r="AN36" s="5">
        <f>AO36+AP36+AQ36+AR36</f>
        <v>30</v>
      </c>
      <c r="AO36" s="5">
        <v>0</v>
      </c>
      <c r="AP36" s="5">
        <v>0</v>
      </c>
      <c r="AQ36" s="5">
        <v>0</v>
      </c>
      <c r="AR36" s="5">
        <v>30</v>
      </c>
      <c r="AS36" s="38">
        <v>26.84</v>
      </c>
      <c r="AT36" s="38">
        <v>26.84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8">
        <v>26.84</v>
      </c>
      <c r="BB36" s="38">
        <v>26.84</v>
      </c>
      <c r="BC36" s="48">
        <v>21</v>
      </c>
      <c r="BD36" s="48">
        <v>0</v>
      </c>
      <c r="BE36" s="48">
        <v>0</v>
      </c>
      <c r="BF36" s="48">
        <v>0</v>
      </c>
      <c r="BG36" s="48">
        <v>21</v>
      </c>
      <c r="BH36" s="5">
        <f>BI36+BJ36+BK36+BL36</f>
        <v>30</v>
      </c>
      <c r="BI36" s="5">
        <v>0</v>
      </c>
      <c r="BJ36" s="5">
        <v>0</v>
      </c>
      <c r="BK36" s="5">
        <v>0</v>
      </c>
      <c r="BL36" s="5">
        <v>30</v>
      </c>
      <c r="BM36" s="5">
        <f>BN36+BO36+BP36+BQ36</f>
        <v>30</v>
      </c>
      <c r="BN36" s="5">
        <v>0</v>
      </c>
      <c r="BO36" s="5">
        <v>0</v>
      </c>
      <c r="BP36" s="5">
        <v>0</v>
      </c>
      <c r="BQ36" s="5">
        <v>30</v>
      </c>
      <c r="BR36" s="5">
        <f>BS36+BT36+BU36+BV36</f>
        <v>30</v>
      </c>
      <c r="BS36" s="5">
        <v>0</v>
      </c>
      <c r="BT36" s="5">
        <v>0</v>
      </c>
      <c r="BU36" s="5">
        <v>0</v>
      </c>
      <c r="BV36" s="5">
        <v>30</v>
      </c>
      <c r="BW36" s="38">
        <v>26.84</v>
      </c>
      <c r="BX36" s="39">
        <v>0</v>
      </c>
      <c r="BY36" s="39">
        <v>0</v>
      </c>
      <c r="BZ36" s="39">
        <v>0</v>
      </c>
      <c r="CA36" s="38">
        <v>26.84</v>
      </c>
      <c r="CB36" s="48">
        <v>21</v>
      </c>
      <c r="CC36" s="48">
        <v>0</v>
      </c>
      <c r="CD36" s="48">
        <v>0</v>
      </c>
      <c r="CE36" s="48">
        <v>0</v>
      </c>
      <c r="CF36" s="48">
        <v>21</v>
      </c>
      <c r="CG36" s="5">
        <f>CH36+CI36+CJ36+CK36</f>
        <v>30</v>
      </c>
      <c r="CH36" s="5">
        <v>0</v>
      </c>
      <c r="CI36" s="5">
        <v>0</v>
      </c>
      <c r="CJ36" s="5">
        <v>0</v>
      </c>
      <c r="CK36" s="5">
        <v>30</v>
      </c>
      <c r="CL36" s="38">
        <v>26.84</v>
      </c>
      <c r="CM36" s="39">
        <v>0</v>
      </c>
      <c r="CN36" s="39">
        <v>0</v>
      </c>
      <c r="CO36" s="39">
        <v>0</v>
      </c>
      <c r="CP36" s="38">
        <v>26.84</v>
      </c>
      <c r="CQ36" s="48">
        <v>21</v>
      </c>
      <c r="CR36" s="48">
        <v>0</v>
      </c>
      <c r="CS36" s="48">
        <v>0</v>
      </c>
      <c r="CT36" s="48">
        <v>0</v>
      </c>
      <c r="CU36" s="48">
        <v>21</v>
      </c>
      <c r="CV36" s="5">
        <f>CW36+CX36+CY36+CZ36</f>
        <v>30</v>
      </c>
      <c r="CW36" s="5">
        <v>0</v>
      </c>
      <c r="CX36" s="5">
        <v>0</v>
      </c>
      <c r="CY36" s="5">
        <v>0</v>
      </c>
      <c r="CZ36" s="5">
        <v>30</v>
      </c>
      <c r="DA36" s="6" t="s">
        <v>0</v>
      </c>
    </row>
    <row r="37" spans="1:105" ht="129.75" customHeight="1">
      <c r="A37" s="3" t="s">
        <v>178</v>
      </c>
      <c r="B37" s="4" t="s">
        <v>179</v>
      </c>
      <c r="C37" s="4"/>
      <c r="D37" s="4"/>
      <c r="E37" s="4"/>
      <c r="F37" s="4"/>
      <c r="G37" s="4"/>
      <c r="H37" s="4"/>
      <c r="I37" s="11" t="s">
        <v>241</v>
      </c>
      <c r="J37" s="4"/>
      <c r="K37" s="4"/>
      <c r="L37" s="4" t="s">
        <v>137</v>
      </c>
      <c r="M37" s="4" t="s">
        <v>137</v>
      </c>
      <c r="N37" s="4" t="s">
        <v>137</v>
      </c>
      <c r="O37" s="39">
        <f>O46+O45+O44+O43+O42+O41+O40+O39+O38</f>
        <v>3640.7510000000002</v>
      </c>
      <c r="P37" s="39">
        <f>P46+P45+P44+P43+P42+P41+P40+P39+P38</f>
        <v>3347.2309999999998</v>
      </c>
      <c r="Q37" s="39">
        <v>0</v>
      </c>
      <c r="R37" s="39">
        <v>0</v>
      </c>
      <c r="S37" s="39">
        <f>S46+S45+S44+S43+S42+S41+S40+S39+S38</f>
        <v>245.774</v>
      </c>
      <c r="T37" s="39">
        <f>T46+T45+T44+T43+T42+T41+T40+T39+T38</f>
        <v>245.774</v>
      </c>
      <c r="U37" s="39">
        <v>0</v>
      </c>
      <c r="V37" s="39">
        <v>0</v>
      </c>
      <c r="W37" s="39">
        <f t="shared" ref="W37:AH37" si="25">W46+W45+W44+W43+W42+W41+W40+W39+W38</f>
        <v>3394.9769999999999</v>
      </c>
      <c r="X37" s="39">
        <f t="shared" si="25"/>
        <v>3101.4570000000003</v>
      </c>
      <c r="Y37" s="48">
        <f t="shared" si="25"/>
        <v>3484.5050000000001</v>
      </c>
      <c r="Z37" s="48">
        <f t="shared" si="25"/>
        <v>0</v>
      </c>
      <c r="AA37" s="48">
        <f t="shared" si="25"/>
        <v>0</v>
      </c>
      <c r="AB37" s="48">
        <f t="shared" si="25"/>
        <v>190</v>
      </c>
      <c r="AC37" s="48">
        <f t="shared" si="25"/>
        <v>3294.5050000000001</v>
      </c>
      <c r="AD37" s="48">
        <f t="shared" si="25"/>
        <v>3197.6469999999999</v>
      </c>
      <c r="AE37" s="48">
        <f t="shared" si="25"/>
        <v>0</v>
      </c>
      <c r="AF37" s="48">
        <f t="shared" si="25"/>
        <v>0</v>
      </c>
      <c r="AG37" s="48">
        <f t="shared" si="25"/>
        <v>0</v>
      </c>
      <c r="AH37" s="48">
        <f t="shared" si="25"/>
        <v>3197.6469999999999</v>
      </c>
      <c r="AI37" s="48">
        <f t="shared" ref="AI37:AR37" si="26">AI46+AI45+AI44+AI43+AI42+AI41+AI40+AI39+AI38</f>
        <v>3197.6469999999999</v>
      </c>
      <c r="AJ37" s="48">
        <f t="shared" si="26"/>
        <v>0</v>
      </c>
      <c r="AK37" s="48">
        <f t="shared" si="26"/>
        <v>0</v>
      </c>
      <c r="AL37" s="48">
        <f t="shared" si="26"/>
        <v>0</v>
      </c>
      <c r="AM37" s="48">
        <f t="shared" si="26"/>
        <v>3197.6469999999999</v>
      </c>
      <c r="AN37" s="48">
        <f t="shared" si="26"/>
        <v>3197.6469999999999</v>
      </c>
      <c r="AO37" s="48">
        <f t="shared" si="26"/>
        <v>0</v>
      </c>
      <c r="AP37" s="48">
        <f t="shared" si="26"/>
        <v>0</v>
      </c>
      <c r="AQ37" s="48">
        <f t="shared" si="26"/>
        <v>0</v>
      </c>
      <c r="AR37" s="48">
        <f t="shared" si="26"/>
        <v>3197.6469999999999</v>
      </c>
      <c r="AS37" s="39">
        <f>AS46+AS45+AS44+AS43+AS42+AS41+AS40+AS39+AS38</f>
        <v>3640.7510000000002</v>
      </c>
      <c r="AT37" s="39">
        <f>AT46+AT45+AT44+AT43+AT42+AT41+AT40+AT39+AT38</f>
        <v>3347.2309999999998</v>
      </c>
      <c r="AU37" s="39">
        <v>0</v>
      </c>
      <c r="AV37" s="39">
        <v>0</v>
      </c>
      <c r="AW37" s="39">
        <f>AW46+AW45+AW44+AW43+AW42+AW41+AW40+AW39+AW38</f>
        <v>245.774</v>
      </c>
      <c r="AX37" s="39">
        <f>AX46+AX45+AX44+AX43+AX42+AX41+AX40+AX39+AX38</f>
        <v>245.774</v>
      </c>
      <c r="AY37" s="39">
        <v>0</v>
      </c>
      <c r="AZ37" s="39">
        <v>0</v>
      </c>
      <c r="BA37" s="39">
        <f t="shared" ref="BA37:BV37" si="27">BA46+BA45+BA44+BA43+BA42+BA41+BA40+BA39+BA38</f>
        <v>3394.9769999999999</v>
      </c>
      <c r="BB37" s="39">
        <f t="shared" si="27"/>
        <v>3101.4570000000003</v>
      </c>
      <c r="BC37" s="48">
        <f t="shared" si="27"/>
        <v>3484.5050000000001</v>
      </c>
      <c r="BD37" s="48">
        <f t="shared" si="27"/>
        <v>0</v>
      </c>
      <c r="BE37" s="48">
        <f t="shared" si="27"/>
        <v>0</v>
      </c>
      <c r="BF37" s="48">
        <f t="shared" si="27"/>
        <v>190</v>
      </c>
      <c r="BG37" s="48">
        <f t="shared" si="27"/>
        <v>3294.5050000000001</v>
      </c>
      <c r="BH37" s="48">
        <f t="shared" si="27"/>
        <v>3197.6469999999999</v>
      </c>
      <c r="BI37" s="48">
        <f t="shared" si="27"/>
        <v>0</v>
      </c>
      <c r="BJ37" s="48">
        <f t="shared" si="27"/>
        <v>0</v>
      </c>
      <c r="BK37" s="48">
        <f t="shared" si="27"/>
        <v>0</v>
      </c>
      <c r="BL37" s="48">
        <f t="shared" si="27"/>
        <v>3197.6469999999999</v>
      </c>
      <c r="BM37" s="48">
        <f t="shared" si="27"/>
        <v>3197.6469999999999</v>
      </c>
      <c r="BN37" s="48">
        <f t="shared" si="27"/>
        <v>0</v>
      </c>
      <c r="BO37" s="48">
        <f t="shared" si="27"/>
        <v>0</v>
      </c>
      <c r="BP37" s="48">
        <f t="shared" si="27"/>
        <v>0</v>
      </c>
      <c r="BQ37" s="48">
        <f t="shared" si="27"/>
        <v>3197.6469999999999</v>
      </c>
      <c r="BR37" s="48">
        <f t="shared" si="27"/>
        <v>3197.6469999999999</v>
      </c>
      <c r="BS37" s="48">
        <f t="shared" si="27"/>
        <v>0</v>
      </c>
      <c r="BT37" s="48">
        <f t="shared" si="27"/>
        <v>0</v>
      </c>
      <c r="BU37" s="48">
        <f t="shared" si="27"/>
        <v>0</v>
      </c>
      <c r="BV37" s="48">
        <f t="shared" si="27"/>
        <v>3197.6469999999999</v>
      </c>
      <c r="BW37" s="39">
        <f>BW46+BW45+BW44+BW43+BW42+BW41+BW40+BW39+BW38</f>
        <v>3347.2309999999998</v>
      </c>
      <c r="BX37" s="39">
        <v>0</v>
      </c>
      <c r="BY37" s="39">
        <v>0</v>
      </c>
      <c r="BZ37" s="39">
        <f>BZ46+BZ45+BZ44+BZ43+BZ42+BZ41+BZ40+BZ39+BZ38</f>
        <v>245.774</v>
      </c>
      <c r="CA37" s="39">
        <f t="shared" ref="CA37:CK37" si="28">CA46+CA45+CA44+CA43+CA42+CA41+CA40+CA39+CA38</f>
        <v>3394.9769999999999</v>
      </c>
      <c r="CB37" s="48">
        <f t="shared" si="28"/>
        <v>3484.5050000000001</v>
      </c>
      <c r="CC37" s="48">
        <f t="shared" si="28"/>
        <v>0</v>
      </c>
      <c r="CD37" s="48">
        <f t="shared" si="28"/>
        <v>0</v>
      </c>
      <c r="CE37" s="48">
        <f t="shared" si="28"/>
        <v>190</v>
      </c>
      <c r="CF37" s="48">
        <f t="shared" si="28"/>
        <v>3294.5050000000001</v>
      </c>
      <c r="CG37" s="48">
        <f t="shared" si="28"/>
        <v>3197.6469999999999</v>
      </c>
      <c r="CH37" s="48">
        <f t="shared" si="28"/>
        <v>0</v>
      </c>
      <c r="CI37" s="48">
        <f t="shared" si="28"/>
        <v>0</v>
      </c>
      <c r="CJ37" s="48">
        <f t="shared" si="28"/>
        <v>0</v>
      </c>
      <c r="CK37" s="48">
        <f t="shared" si="28"/>
        <v>3197.6469999999999</v>
      </c>
      <c r="CL37" s="39">
        <f>CL46+CL45+CL44+CL43+CL42+CL41+CL40+CL39+CL38</f>
        <v>3347.2309999999998</v>
      </c>
      <c r="CM37" s="39">
        <v>0</v>
      </c>
      <c r="CN37" s="39">
        <v>0</v>
      </c>
      <c r="CO37" s="39">
        <f>CO46+CO45+CO44+CO43+CO42+CO41+CO40+CO39+CO38</f>
        <v>245.774</v>
      </c>
      <c r="CP37" s="39">
        <f t="shared" ref="CP37:CZ37" si="29">CP46+CP45+CP44+CP43+CP42+CP41+CP40+CP39+CP38</f>
        <v>3394.9769999999999</v>
      </c>
      <c r="CQ37" s="48">
        <f t="shared" si="29"/>
        <v>3484.5050000000001</v>
      </c>
      <c r="CR37" s="48">
        <f t="shared" si="29"/>
        <v>0</v>
      </c>
      <c r="CS37" s="48">
        <f t="shared" si="29"/>
        <v>0</v>
      </c>
      <c r="CT37" s="48">
        <f t="shared" si="29"/>
        <v>190</v>
      </c>
      <c r="CU37" s="48">
        <f t="shared" si="29"/>
        <v>3294.5050000000001</v>
      </c>
      <c r="CV37" s="48">
        <f t="shared" si="29"/>
        <v>3197.6469999999999</v>
      </c>
      <c r="CW37" s="48">
        <f t="shared" si="29"/>
        <v>0</v>
      </c>
      <c r="CX37" s="48">
        <f t="shared" si="29"/>
        <v>0</v>
      </c>
      <c r="CY37" s="48">
        <f t="shared" si="29"/>
        <v>0</v>
      </c>
      <c r="CZ37" s="48">
        <f t="shared" si="29"/>
        <v>3197.6469999999999</v>
      </c>
      <c r="DA37" s="6" t="s">
        <v>137</v>
      </c>
    </row>
    <row r="38" spans="1:105" ht="73.5" customHeight="1">
      <c r="A38" s="3" t="s">
        <v>180</v>
      </c>
      <c r="B38" s="4" t="s">
        <v>181</v>
      </c>
      <c r="C38" s="4"/>
      <c r="D38" s="4"/>
      <c r="E38" s="4"/>
      <c r="F38" s="4"/>
      <c r="G38" s="4"/>
      <c r="H38" s="4"/>
      <c r="I38" s="4"/>
      <c r="J38" s="4"/>
      <c r="K38" s="4"/>
      <c r="L38" s="4" t="s">
        <v>35</v>
      </c>
      <c r="M38" s="4" t="s">
        <v>144</v>
      </c>
      <c r="N38" s="4" t="s">
        <v>147</v>
      </c>
      <c r="O38" s="38">
        <v>2</v>
      </c>
      <c r="P38" s="38">
        <v>1.5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8">
        <v>2</v>
      </c>
      <c r="X38" s="38">
        <v>1.5</v>
      </c>
      <c r="Y38" s="48">
        <v>2</v>
      </c>
      <c r="Z38" s="48">
        <v>0</v>
      </c>
      <c r="AA38" s="48">
        <v>0</v>
      </c>
      <c r="AB38" s="48">
        <v>0</v>
      </c>
      <c r="AC38" s="48">
        <v>2</v>
      </c>
      <c r="AD38" s="5">
        <f>AE38+AF38+AG38+AH38</f>
        <v>2</v>
      </c>
      <c r="AE38" s="48">
        <v>0</v>
      </c>
      <c r="AF38" s="48">
        <v>0</v>
      </c>
      <c r="AG38" s="48">
        <v>0</v>
      </c>
      <c r="AH38" s="48">
        <v>2</v>
      </c>
      <c r="AI38" s="5">
        <f>AJ38+AK38+AL38+AM38</f>
        <v>2</v>
      </c>
      <c r="AJ38" s="48">
        <v>0</v>
      </c>
      <c r="AK38" s="48">
        <v>0</v>
      </c>
      <c r="AL38" s="48">
        <v>0</v>
      </c>
      <c r="AM38" s="48">
        <v>2</v>
      </c>
      <c r="AN38" s="5">
        <f>AO38+AP38+AQ38+AR38</f>
        <v>2</v>
      </c>
      <c r="AO38" s="48">
        <v>0</v>
      </c>
      <c r="AP38" s="48">
        <v>0</v>
      </c>
      <c r="AQ38" s="48">
        <v>0</v>
      </c>
      <c r="AR38" s="48">
        <v>2</v>
      </c>
      <c r="AS38" s="38">
        <v>2</v>
      </c>
      <c r="AT38" s="38">
        <v>1.5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8">
        <v>2</v>
      </c>
      <c r="BB38" s="38">
        <v>1.5</v>
      </c>
      <c r="BC38" s="48">
        <v>2</v>
      </c>
      <c r="BD38" s="48">
        <v>0</v>
      </c>
      <c r="BE38" s="48">
        <v>0</v>
      </c>
      <c r="BF38" s="48">
        <v>0</v>
      </c>
      <c r="BG38" s="48">
        <v>2</v>
      </c>
      <c r="BH38" s="5">
        <f>BI38+BJ38+BK38+BL38</f>
        <v>2</v>
      </c>
      <c r="BI38" s="48">
        <v>0</v>
      </c>
      <c r="BJ38" s="48">
        <v>0</v>
      </c>
      <c r="BK38" s="48">
        <v>0</v>
      </c>
      <c r="BL38" s="48">
        <v>2</v>
      </c>
      <c r="BM38" s="5">
        <f>BN38+BO38+BP38+BQ38</f>
        <v>2</v>
      </c>
      <c r="BN38" s="48">
        <v>0</v>
      </c>
      <c r="BO38" s="48">
        <v>0</v>
      </c>
      <c r="BP38" s="48">
        <v>0</v>
      </c>
      <c r="BQ38" s="48">
        <v>2</v>
      </c>
      <c r="BR38" s="5">
        <f>BS38+BT38+BU38+BV38</f>
        <v>2</v>
      </c>
      <c r="BS38" s="48">
        <v>0</v>
      </c>
      <c r="BT38" s="48">
        <v>0</v>
      </c>
      <c r="BU38" s="48">
        <v>0</v>
      </c>
      <c r="BV38" s="48">
        <v>2</v>
      </c>
      <c r="BW38" s="38">
        <v>1.5</v>
      </c>
      <c r="BX38" s="39">
        <v>0</v>
      </c>
      <c r="BY38" s="39">
        <v>0</v>
      </c>
      <c r="BZ38" s="39">
        <v>0</v>
      </c>
      <c r="CA38" s="38">
        <v>2</v>
      </c>
      <c r="CB38" s="48">
        <v>2</v>
      </c>
      <c r="CC38" s="48">
        <v>0</v>
      </c>
      <c r="CD38" s="48">
        <v>0</v>
      </c>
      <c r="CE38" s="48">
        <v>0</v>
      </c>
      <c r="CF38" s="48">
        <v>2</v>
      </c>
      <c r="CG38" s="5">
        <f>CH38+CI38+CJ38+CK38</f>
        <v>2</v>
      </c>
      <c r="CH38" s="48">
        <v>0</v>
      </c>
      <c r="CI38" s="48">
        <v>0</v>
      </c>
      <c r="CJ38" s="48">
        <v>0</v>
      </c>
      <c r="CK38" s="48">
        <v>2</v>
      </c>
      <c r="CL38" s="38">
        <v>1.5</v>
      </c>
      <c r="CM38" s="39">
        <v>0</v>
      </c>
      <c r="CN38" s="39">
        <v>0</v>
      </c>
      <c r="CO38" s="39">
        <v>0</v>
      </c>
      <c r="CP38" s="38">
        <v>2</v>
      </c>
      <c r="CQ38" s="48">
        <v>2</v>
      </c>
      <c r="CR38" s="48">
        <v>0</v>
      </c>
      <c r="CS38" s="48">
        <v>0</v>
      </c>
      <c r="CT38" s="48">
        <v>0</v>
      </c>
      <c r="CU38" s="48">
        <v>2</v>
      </c>
      <c r="CV38" s="5">
        <f>CW38+CX38+CY38+CZ38</f>
        <v>2</v>
      </c>
      <c r="CW38" s="48">
        <v>0</v>
      </c>
      <c r="CX38" s="48">
        <v>0</v>
      </c>
      <c r="CY38" s="48">
        <v>0</v>
      </c>
      <c r="CZ38" s="48">
        <v>2</v>
      </c>
      <c r="DA38" s="6" t="s">
        <v>0</v>
      </c>
    </row>
    <row r="39" spans="1:105" ht="18.75" customHeight="1">
      <c r="A39" s="7" t="s">
        <v>0</v>
      </c>
      <c r="B39" s="8" t="s">
        <v>0</v>
      </c>
      <c r="C39" s="8"/>
      <c r="D39" s="8"/>
      <c r="E39" s="8"/>
      <c r="F39" s="8"/>
      <c r="G39" s="8"/>
      <c r="H39" s="8"/>
      <c r="I39" s="8"/>
      <c r="J39" s="8"/>
      <c r="K39" s="8"/>
      <c r="L39" s="4" t="s">
        <v>35</v>
      </c>
      <c r="M39" s="4" t="s">
        <v>144</v>
      </c>
      <c r="N39" s="4" t="s">
        <v>151</v>
      </c>
      <c r="O39" s="38">
        <v>1284.1659999999999</v>
      </c>
      <c r="P39" s="38">
        <v>1172.854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8">
        <v>1284.1659999999999</v>
      </c>
      <c r="X39" s="38">
        <v>1172.854</v>
      </c>
      <c r="Y39" s="48">
        <v>1320.8969999999999</v>
      </c>
      <c r="Z39" s="48">
        <v>0</v>
      </c>
      <c r="AA39" s="48">
        <v>0</v>
      </c>
      <c r="AB39" s="48">
        <v>0</v>
      </c>
      <c r="AC39" s="48">
        <v>1320.8969999999999</v>
      </c>
      <c r="AD39" s="5">
        <f>AE39+AF39+AG39+AH39</f>
        <v>1224.039</v>
      </c>
      <c r="AE39" s="48">
        <v>0</v>
      </c>
      <c r="AF39" s="48">
        <v>0</v>
      </c>
      <c r="AG39" s="48">
        <v>0</v>
      </c>
      <c r="AH39" s="48">
        <v>1224.039</v>
      </c>
      <c r="AI39" s="5">
        <f>AJ39+AK39+AL39+AM39</f>
        <v>1224.039</v>
      </c>
      <c r="AJ39" s="48">
        <v>0</v>
      </c>
      <c r="AK39" s="48">
        <v>0</v>
      </c>
      <c r="AL39" s="48">
        <v>0</v>
      </c>
      <c r="AM39" s="48">
        <v>1224.039</v>
      </c>
      <c r="AN39" s="5">
        <f>AO39+AP39+AQ39+AR39</f>
        <v>1224.039</v>
      </c>
      <c r="AO39" s="48">
        <v>0</v>
      </c>
      <c r="AP39" s="48">
        <v>0</v>
      </c>
      <c r="AQ39" s="48">
        <v>0</v>
      </c>
      <c r="AR39" s="48">
        <v>1224.039</v>
      </c>
      <c r="AS39" s="38">
        <v>1284.1659999999999</v>
      </c>
      <c r="AT39" s="38">
        <v>1172.854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8">
        <v>1284.1659999999999</v>
      </c>
      <c r="BB39" s="38">
        <v>1172.854</v>
      </c>
      <c r="BC39" s="48">
        <v>1320.8969999999999</v>
      </c>
      <c r="BD39" s="48">
        <v>0</v>
      </c>
      <c r="BE39" s="48">
        <v>0</v>
      </c>
      <c r="BF39" s="48">
        <v>0</v>
      </c>
      <c r="BG39" s="48">
        <v>1320.8969999999999</v>
      </c>
      <c r="BH39" s="5">
        <f>BI39+BJ39+BK39+BL39</f>
        <v>1224.039</v>
      </c>
      <c r="BI39" s="48">
        <v>0</v>
      </c>
      <c r="BJ39" s="48">
        <v>0</v>
      </c>
      <c r="BK39" s="48">
        <v>0</v>
      </c>
      <c r="BL39" s="48">
        <v>1224.039</v>
      </c>
      <c r="BM39" s="5">
        <f>BN39+BO39+BP39+BQ39</f>
        <v>1224.039</v>
      </c>
      <c r="BN39" s="48">
        <v>0</v>
      </c>
      <c r="BO39" s="48">
        <v>0</v>
      </c>
      <c r="BP39" s="48">
        <v>0</v>
      </c>
      <c r="BQ39" s="48">
        <v>1224.039</v>
      </c>
      <c r="BR39" s="5">
        <f>BS39+BT39+BU39+BV39</f>
        <v>1224.039</v>
      </c>
      <c r="BS39" s="48">
        <v>0</v>
      </c>
      <c r="BT39" s="48">
        <v>0</v>
      </c>
      <c r="BU39" s="48">
        <v>0</v>
      </c>
      <c r="BV39" s="48">
        <v>1224.039</v>
      </c>
      <c r="BW39" s="38">
        <v>1172.854</v>
      </c>
      <c r="BX39" s="39">
        <v>0</v>
      </c>
      <c r="BY39" s="39">
        <v>0</v>
      </c>
      <c r="BZ39" s="39">
        <v>0</v>
      </c>
      <c r="CA39" s="38">
        <v>1284.1659999999999</v>
      </c>
      <c r="CB39" s="48">
        <v>1320.8969999999999</v>
      </c>
      <c r="CC39" s="48">
        <v>0</v>
      </c>
      <c r="CD39" s="48">
        <v>0</v>
      </c>
      <c r="CE39" s="48">
        <v>0</v>
      </c>
      <c r="CF39" s="48">
        <v>1320.8969999999999</v>
      </c>
      <c r="CG39" s="5">
        <f>CH39+CI39+CJ39+CK39</f>
        <v>1224.039</v>
      </c>
      <c r="CH39" s="48">
        <v>0</v>
      </c>
      <c r="CI39" s="48">
        <v>0</v>
      </c>
      <c r="CJ39" s="48">
        <v>0</v>
      </c>
      <c r="CK39" s="48">
        <v>1224.039</v>
      </c>
      <c r="CL39" s="38">
        <v>1172.854</v>
      </c>
      <c r="CM39" s="39">
        <v>0</v>
      </c>
      <c r="CN39" s="39">
        <v>0</v>
      </c>
      <c r="CO39" s="39">
        <v>0</v>
      </c>
      <c r="CP39" s="38">
        <v>1284.1659999999999</v>
      </c>
      <c r="CQ39" s="48">
        <v>1320.8969999999999</v>
      </c>
      <c r="CR39" s="48">
        <v>0</v>
      </c>
      <c r="CS39" s="48">
        <v>0</v>
      </c>
      <c r="CT39" s="48">
        <v>0</v>
      </c>
      <c r="CU39" s="48">
        <v>1320.8969999999999</v>
      </c>
      <c r="CV39" s="5">
        <f>CW39+CX39+CY39+CZ39</f>
        <v>1224.039</v>
      </c>
      <c r="CW39" s="48">
        <v>0</v>
      </c>
      <c r="CX39" s="48">
        <v>0</v>
      </c>
      <c r="CY39" s="48">
        <v>0</v>
      </c>
      <c r="CZ39" s="48">
        <v>1224.039</v>
      </c>
      <c r="DA39" s="6" t="s">
        <v>0</v>
      </c>
    </row>
    <row r="40" spans="1:105" ht="12.6" customHeight="1">
      <c r="A40" s="7" t="s">
        <v>0</v>
      </c>
      <c r="B40" s="8" t="s">
        <v>0</v>
      </c>
      <c r="C40" s="8"/>
      <c r="D40" s="8"/>
      <c r="E40" s="8"/>
      <c r="F40" s="8"/>
      <c r="G40" s="8"/>
      <c r="H40" s="8"/>
      <c r="I40" s="8"/>
      <c r="J40" s="8"/>
      <c r="K40" s="8"/>
      <c r="L40" s="4" t="s">
        <v>35</v>
      </c>
      <c r="M40" s="4" t="s">
        <v>144</v>
      </c>
      <c r="N40" s="4" t="s">
        <v>43</v>
      </c>
      <c r="O40" s="38">
        <v>176.92400000000001</v>
      </c>
      <c r="P40" s="38">
        <v>47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8">
        <v>176.92400000000001</v>
      </c>
      <c r="X40" s="38">
        <v>47</v>
      </c>
      <c r="Y40" s="48">
        <v>190</v>
      </c>
      <c r="Z40" s="48">
        <v>0</v>
      </c>
      <c r="AA40" s="48"/>
      <c r="AB40" s="48">
        <v>190</v>
      </c>
      <c r="AC40" s="4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38">
        <v>176.92400000000001</v>
      </c>
      <c r="AT40" s="38">
        <v>47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8">
        <v>176.92400000000001</v>
      </c>
      <c r="BB40" s="38">
        <v>47</v>
      </c>
      <c r="BC40" s="48">
        <v>190</v>
      </c>
      <c r="BD40" s="48">
        <v>0</v>
      </c>
      <c r="BE40" s="48"/>
      <c r="BF40" s="48">
        <v>190</v>
      </c>
      <c r="BG40" s="48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38">
        <v>47</v>
      </c>
      <c r="BX40" s="39">
        <v>0</v>
      </c>
      <c r="BY40" s="39">
        <v>0</v>
      </c>
      <c r="BZ40" s="39">
        <v>0</v>
      </c>
      <c r="CA40" s="38">
        <v>176.92400000000001</v>
      </c>
      <c r="CB40" s="48">
        <v>190</v>
      </c>
      <c r="CC40" s="48">
        <v>0</v>
      </c>
      <c r="CD40" s="48"/>
      <c r="CE40" s="48">
        <v>190</v>
      </c>
      <c r="CF40" s="48"/>
      <c r="CG40" s="5"/>
      <c r="CH40" s="5"/>
      <c r="CI40" s="5"/>
      <c r="CJ40" s="5"/>
      <c r="CK40" s="5"/>
      <c r="CL40" s="38">
        <v>47</v>
      </c>
      <c r="CM40" s="39">
        <v>0</v>
      </c>
      <c r="CN40" s="39">
        <v>0</v>
      </c>
      <c r="CO40" s="39">
        <v>0</v>
      </c>
      <c r="CP40" s="38">
        <v>176.92400000000001</v>
      </c>
      <c r="CQ40" s="48">
        <v>190</v>
      </c>
      <c r="CR40" s="48">
        <v>0</v>
      </c>
      <c r="CS40" s="48"/>
      <c r="CT40" s="48">
        <v>190</v>
      </c>
      <c r="CU40" s="48"/>
      <c r="CV40" s="5"/>
      <c r="CW40" s="5"/>
      <c r="CX40" s="5"/>
      <c r="CY40" s="5"/>
      <c r="CZ40" s="5"/>
      <c r="DA40" s="6" t="s">
        <v>0</v>
      </c>
    </row>
    <row r="41" spans="1:105" ht="53.25" customHeight="1">
      <c r="A41" s="3" t="s">
        <v>182</v>
      </c>
      <c r="B41" s="4" t="s">
        <v>183</v>
      </c>
      <c r="C41" s="4"/>
      <c r="D41" s="4"/>
      <c r="E41" s="4"/>
      <c r="F41" s="4"/>
      <c r="G41" s="4"/>
      <c r="H41" s="4"/>
      <c r="I41" s="4"/>
      <c r="J41" s="4"/>
      <c r="K41" s="4"/>
      <c r="L41" s="4" t="s">
        <v>35</v>
      </c>
      <c r="M41" s="4" t="s">
        <v>144</v>
      </c>
      <c r="N41" s="4" t="s">
        <v>151</v>
      </c>
      <c r="O41" s="39">
        <v>1834.5630000000001</v>
      </c>
      <c r="P41" s="39">
        <v>1797.779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1834.5630000000001</v>
      </c>
      <c r="X41" s="39">
        <v>1797.779</v>
      </c>
      <c r="Y41" s="48">
        <v>1961.6079999999999</v>
      </c>
      <c r="Z41" s="48">
        <v>0</v>
      </c>
      <c r="AA41" s="48">
        <v>0</v>
      </c>
      <c r="AB41" s="48">
        <v>0</v>
      </c>
      <c r="AC41" s="48">
        <v>1961.6079999999999</v>
      </c>
      <c r="AD41" s="5">
        <f>AE41+AF41+AG41+AH41</f>
        <v>1961.6079999999999</v>
      </c>
      <c r="AE41" s="48">
        <v>0</v>
      </c>
      <c r="AF41" s="48">
        <v>0</v>
      </c>
      <c r="AG41" s="48">
        <v>0</v>
      </c>
      <c r="AH41" s="48">
        <v>1961.6079999999999</v>
      </c>
      <c r="AI41" s="5">
        <f>AJ41+AK41+AL41+AM41</f>
        <v>1961.6079999999999</v>
      </c>
      <c r="AJ41" s="48">
        <v>0</v>
      </c>
      <c r="AK41" s="48">
        <v>0</v>
      </c>
      <c r="AL41" s="48">
        <v>0</v>
      </c>
      <c r="AM41" s="48">
        <v>1961.6079999999999</v>
      </c>
      <c r="AN41" s="5">
        <f>AO41+AP41+AQ41+AR41</f>
        <v>1961.6079999999999</v>
      </c>
      <c r="AO41" s="48">
        <v>0</v>
      </c>
      <c r="AP41" s="48">
        <v>0</v>
      </c>
      <c r="AQ41" s="48">
        <v>0</v>
      </c>
      <c r="AR41" s="48">
        <v>1961.6079999999999</v>
      </c>
      <c r="AS41" s="39">
        <v>1834.5630000000001</v>
      </c>
      <c r="AT41" s="39">
        <v>1797.779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1834.5630000000001</v>
      </c>
      <c r="BB41" s="39">
        <v>1797.779</v>
      </c>
      <c r="BC41" s="48">
        <v>1961.6079999999999</v>
      </c>
      <c r="BD41" s="48">
        <v>0</v>
      </c>
      <c r="BE41" s="48">
        <v>0</v>
      </c>
      <c r="BF41" s="48">
        <v>0</v>
      </c>
      <c r="BG41" s="48">
        <v>1961.6079999999999</v>
      </c>
      <c r="BH41" s="5">
        <f>BI41+BJ41+BK41+BL41</f>
        <v>1961.6079999999999</v>
      </c>
      <c r="BI41" s="48">
        <v>0</v>
      </c>
      <c r="BJ41" s="48">
        <v>0</v>
      </c>
      <c r="BK41" s="48">
        <v>0</v>
      </c>
      <c r="BL41" s="48">
        <v>1961.6079999999999</v>
      </c>
      <c r="BM41" s="5">
        <f>BN41+BO41+BP41+BQ41</f>
        <v>1961.6079999999999</v>
      </c>
      <c r="BN41" s="48">
        <v>0</v>
      </c>
      <c r="BO41" s="48">
        <v>0</v>
      </c>
      <c r="BP41" s="48">
        <v>0</v>
      </c>
      <c r="BQ41" s="48">
        <v>1961.6079999999999</v>
      </c>
      <c r="BR41" s="5">
        <f>BS41+BT41+BU41+BV41</f>
        <v>1961.6079999999999</v>
      </c>
      <c r="BS41" s="48">
        <v>0</v>
      </c>
      <c r="BT41" s="48">
        <v>0</v>
      </c>
      <c r="BU41" s="48">
        <v>0</v>
      </c>
      <c r="BV41" s="48">
        <v>1961.6079999999999</v>
      </c>
      <c r="BW41" s="39">
        <v>1797.779</v>
      </c>
      <c r="BX41" s="39">
        <v>0</v>
      </c>
      <c r="BY41" s="39">
        <v>0</v>
      </c>
      <c r="BZ41" s="39">
        <v>0</v>
      </c>
      <c r="CA41" s="39">
        <v>1834.5630000000001</v>
      </c>
      <c r="CB41" s="48">
        <v>1961.6079999999999</v>
      </c>
      <c r="CC41" s="48">
        <v>0</v>
      </c>
      <c r="CD41" s="48">
        <v>0</v>
      </c>
      <c r="CE41" s="48">
        <v>0</v>
      </c>
      <c r="CF41" s="48">
        <v>1961.6079999999999</v>
      </c>
      <c r="CG41" s="5">
        <f>CH41+CI41+CJ41+CK41</f>
        <v>1961.6079999999999</v>
      </c>
      <c r="CH41" s="48">
        <v>0</v>
      </c>
      <c r="CI41" s="48">
        <v>0</v>
      </c>
      <c r="CJ41" s="48">
        <v>0</v>
      </c>
      <c r="CK41" s="48">
        <v>1961.6079999999999</v>
      </c>
      <c r="CL41" s="39">
        <v>1797.779</v>
      </c>
      <c r="CM41" s="39">
        <v>0</v>
      </c>
      <c r="CN41" s="39">
        <v>0</v>
      </c>
      <c r="CO41" s="39">
        <v>0</v>
      </c>
      <c r="CP41" s="39">
        <v>1834.5630000000001</v>
      </c>
      <c r="CQ41" s="48">
        <v>1961.6079999999999</v>
      </c>
      <c r="CR41" s="48">
        <v>0</v>
      </c>
      <c r="CS41" s="48">
        <v>0</v>
      </c>
      <c r="CT41" s="48">
        <v>0</v>
      </c>
      <c r="CU41" s="48">
        <v>1961.6079999999999</v>
      </c>
      <c r="CV41" s="5">
        <f>CW41+CX41+CY41+CZ41</f>
        <v>1961.6079999999999</v>
      </c>
      <c r="CW41" s="48">
        <v>0</v>
      </c>
      <c r="CX41" s="48">
        <v>0</v>
      </c>
      <c r="CY41" s="48">
        <v>0</v>
      </c>
      <c r="CZ41" s="48">
        <v>1961.6079999999999</v>
      </c>
      <c r="DA41" s="6" t="s">
        <v>0</v>
      </c>
    </row>
    <row r="42" spans="1:105" ht="106.5" customHeight="1">
      <c r="A42" s="3" t="s">
        <v>184</v>
      </c>
      <c r="B42" s="4" t="s">
        <v>185</v>
      </c>
      <c r="C42" s="4"/>
      <c r="D42" s="4"/>
      <c r="E42" s="4"/>
      <c r="F42" s="4"/>
      <c r="G42" s="4"/>
      <c r="H42" s="4"/>
      <c r="I42" s="4"/>
      <c r="J42" s="4"/>
      <c r="K42" s="4"/>
      <c r="L42" s="4" t="s">
        <v>50</v>
      </c>
      <c r="M42" s="4" t="s">
        <v>144</v>
      </c>
      <c r="N42" s="4" t="s">
        <v>164</v>
      </c>
      <c r="O42" s="38">
        <v>82.323999999999998</v>
      </c>
      <c r="P42" s="38">
        <v>82.323999999999998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8">
        <v>82.323999999999998</v>
      </c>
      <c r="X42" s="38">
        <v>82.323999999999998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38">
        <v>82.323999999999998</v>
      </c>
      <c r="AT42" s="38">
        <v>82.323999999999998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8">
        <v>82.323999999999998</v>
      </c>
      <c r="BB42" s="38">
        <v>82.323999999999998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38">
        <v>82.323999999999998</v>
      </c>
      <c r="BX42" s="39">
        <v>0</v>
      </c>
      <c r="BY42" s="39">
        <v>0</v>
      </c>
      <c r="BZ42" s="39">
        <v>0</v>
      </c>
      <c r="CA42" s="38">
        <v>82.323999999999998</v>
      </c>
      <c r="CB42" s="48">
        <v>0</v>
      </c>
      <c r="CC42" s="48">
        <v>0</v>
      </c>
      <c r="CD42" s="48">
        <v>0</v>
      </c>
      <c r="CE42" s="48">
        <v>0</v>
      </c>
      <c r="CF42" s="48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38">
        <v>82.323999999999998</v>
      </c>
      <c r="CM42" s="39">
        <v>0</v>
      </c>
      <c r="CN42" s="39">
        <v>0</v>
      </c>
      <c r="CO42" s="39">
        <v>0</v>
      </c>
      <c r="CP42" s="38">
        <v>82.323999999999998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6" t="s">
        <v>0</v>
      </c>
    </row>
    <row r="43" spans="1:105" ht="111.75" customHeight="1">
      <c r="A43" s="3" t="s">
        <v>186</v>
      </c>
      <c r="B43" s="4" t="s">
        <v>187</v>
      </c>
      <c r="C43" s="4"/>
      <c r="D43" s="4"/>
      <c r="E43" s="4"/>
      <c r="F43" s="4"/>
      <c r="G43" s="4"/>
      <c r="H43" s="4"/>
      <c r="I43" s="4"/>
      <c r="J43" s="4"/>
      <c r="K43" s="4"/>
      <c r="L43" s="4" t="s">
        <v>46</v>
      </c>
      <c r="M43" s="4" t="s">
        <v>151</v>
      </c>
      <c r="N43" s="4" t="s">
        <v>42</v>
      </c>
      <c r="O43" s="39"/>
      <c r="P43" s="39"/>
      <c r="Q43" s="39">
        <v>0</v>
      </c>
      <c r="R43" s="39">
        <v>0</v>
      </c>
      <c r="S43" s="39"/>
      <c r="T43" s="39"/>
      <c r="U43" s="39">
        <v>0</v>
      </c>
      <c r="V43" s="39">
        <v>0</v>
      </c>
      <c r="W43" s="39"/>
      <c r="X43" s="39"/>
      <c r="Y43" s="48"/>
      <c r="Z43" s="48">
        <v>0</v>
      </c>
      <c r="AA43" s="48">
        <v>0</v>
      </c>
      <c r="AB43" s="48">
        <v>0</v>
      </c>
      <c r="AC43" s="4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39"/>
      <c r="AT43" s="39"/>
      <c r="AU43" s="39">
        <v>0</v>
      </c>
      <c r="AV43" s="39">
        <v>0</v>
      </c>
      <c r="AW43" s="39"/>
      <c r="AX43" s="39"/>
      <c r="AY43" s="39">
        <v>0</v>
      </c>
      <c r="AZ43" s="39">
        <v>0</v>
      </c>
      <c r="BA43" s="39"/>
      <c r="BB43" s="39"/>
      <c r="BC43" s="48"/>
      <c r="BD43" s="48">
        <v>0</v>
      </c>
      <c r="BE43" s="48">
        <v>0</v>
      </c>
      <c r="BF43" s="48">
        <v>0</v>
      </c>
      <c r="BG43" s="48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39"/>
      <c r="BX43" s="39">
        <v>0</v>
      </c>
      <c r="BY43" s="39">
        <v>0</v>
      </c>
      <c r="BZ43" s="39"/>
      <c r="CA43" s="39"/>
      <c r="CB43" s="48"/>
      <c r="CC43" s="48">
        <v>0</v>
      </c>
      <c r="CD43" s="48">
        <v>0</v>
      </c>
      <c r="CE43" s="48">
        <v>0</v>
      </c>
      <c r="CF43" s="48"/>
      <c r="CG43" s="5"/>
      <c r="CH43" s="5"/>
      <c r="CI43" s="5"/>
      <c r="CJ43" s="5"/>
      <c r="CK43" s="5"/>
      <c r="CL43" s="39"/>
      <c r="CM43" s="39">
        <v>0</v>
      </c>
      <c r="CN43" s="39">
        <v>0</v>
      </c>
      <c r="CO43" s="39"/>
      <c r="CP43" s="39"/>
      <c r="CQ43" s="48"/>
      <c r="CR43" s="48">
        <v>0</v>
      </c>
      <c r="CS43" s="48">
        <v>0</v>
      </c>
      <c r="CT43" s="48">
        <v>0</v>
      </c>
      <c r="CU43" s="48"/>
      <c r="CV43" s="5"/>
      <c r="CW43" s="5"/>
      <c r="CX43" s="5"/>
      <c r="CY43" s="5"/>
      <c r="CZ43" s="5"/>
      <c r="DA43" s="6" t="s">
        <v>0</v>
      </c>
    </row>
    <row r="44" spans="1:105" ht="12.6" customHeight="1">
      <c r="A44" s="7" t="s">
        <v>0</v>
      </c>
      <c r="B44" s="8" t="s">
        <v>0</v>
      </c>
      <c r="C44" s="8"/>
      <c r="D44" s="8"/>
      <c r="E44" s="8"/>
      <c r="F44" s="8"/>
      <c r="G44" s="8"/>
      <c r="H44" s="8"/>
      <c r="I44" s="8"/>
      <c r="J44" s="8"/>
      <c r="K44" s="8"/>
      <c r="L44" s="4" t="s">
        <v>46</v>
      </c>
      <c r="M44" s="4" t="s">
        <v>159</v>
      </c>
      <c r="N44" s="4" t="s">
        <v>159</v>
      </c>
      <c r="O44" s="38">
        <v>245.774</v>
      </c>
      <c r="P44" s="38">
        <v>245.774</v>
      </c>
      <c r="Q44" s="39">
        <v>0</v>
      </c>
      <c r="R44" s="39">
        <v>0</v>
      </c>
      <c r="S44" s="38">
        <v>245.774</v>
      </c>
      <c r="T44" s="38">
        <v>245.774</v>
      </c>
      <c r="U44" s="39">
        <v>0</v>
      </c>
      <c r="V44" s="39">
        <v>0</v>
      </c>
      <c r="W44" s="39">
        <v>0</v>
      </c>
      <c r="X44" s="39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38">
        <v>245.774</v>
      </c>
      <c r="AT44" s="38">
        <v>245.774</v>
      </c>
      <c r="AU44" s="39">
        <v>0</v>
      </c>
      <c r="AV44" s="39">
        <v>0</v>
      </c>
      <c r="AW44" s="38">
        <v>245.774</v>
      </c>
      <c r="AX44" s="38">
        <v>245.774</v>
      </c>
      <c r="AY44" s="39">
        <v>0</v>
      </c>
      <c r="AZ44" s="39">
        <v>0</v>
      </c>
      <c r="BA44" s="39">
        <v>0</v>
      </c>
      <c r="BB44" s="39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38">
        <v>245.774</v>
      </c>
      <c r="BX44" s="39">
        <v>0</v>
      </c>
      <c r="BY44" s="39">
        <v>0</v>
      </c>
      <c r="BZ44" s="38">
        <v>245.774</v>
      </c>
      <c r="CA44" s="39">
        <v>0</v>
      </c>
      <c r="CB44" s="48">
        <v>0</v>
      </c>
      <c r="CC44" s="48">
        <v>0</v>
      </c>
      <c r="CD44" s="48">
        <v>0</v>
      </c>
      <c r="CE44" s="48">
        <v>0</v>
      </c>
      <c r="CF44" s="48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38">
        <v>245.774</v>
      </c>
      <c r="CM44" s="39">
        <v>0</v>
      </c>
      <c r="CN44" s="39">
        <v>0</v>
      </c>
      <c r="CO44" s="38">
        <v>245.774</v>
      </c>
      <c r="CP44" s="39">
        <v>0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6" t="s">
        <v>0</v>
      </c>
    </row>
    <row r="45" spans="1:105" ht="12.6" customHeight="1">
      <c r="A45" s="7" t="s">
        <v>0</v>
      </c>
      <c r="B45" s="8" t="s">
        <v>0</v>
      </c>
      <c r="C45" s="8"/>
      <c r="D45" s="8"/>
      <c r="E45" s="8"/>
      <c r="F45" s="8"/>
      <c r="G45" s="8"/>
      <c r="H45" s="8"/>
      <c r="I45" s="8"/>
      <c r="J45" s="8"/>
      <c r="K45" s="8"/>
      <c r="L45" s="4" t="s">
        <v>46</v>
      </c>
      <c r="M45" s="4" t="s">
        <v>188</v>
      </c>
      <c r="N45" s="4" t="s">
        <v>159</v>
      </c>
      <c r="O45" s="39"/>
      <c r="P45" s="39"/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/>
      <c r="X45" s="39"/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39"/>
      <c r="AT45" s="39"/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39">
        <v>0</v>
      </c>
      <c r="BA45" s="39"/>
      <c r="BB45" s="39"/>
      <c r="BC45" s="48">
        <v>0</v>
      </c>
      <c r="BD45" s="48">
        <v>0</v>
      </c>
      <c r="BE45" s="48">
        <v>0</v>
      </c>
      <c r="BF45" s="48">
        <v>0</v>
      </c>
      <c r="BG45" s="48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39"/>
      <c r="BX45" s="39">
        <v>0</v>
      </c>
      <c r="BY45" s="39">
        <v>0</v>
      </c>
      <c r="BZ45" s="39">
        <v>0</v>
      </c>
      <c r="CA45" s="39"/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39"/>
      <c r="CM45" s="39">
        <v>0</v>
      </c>
      <c r="CN45" s="39">
        <v>0</v>
      </c>
      <c r="CO45" s="39">
        <v>0</v>
      </c>
      <c r="CP45" s="39"/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6" t="s">
        <v>0</v>
      </c>
    </row>
    <row r="46" spans="1:105" ht="60.75" customHeight="1">
      <c r="A46" s="3" t="s">
        <v>189</v>
      </c>
      <c r="B46" s="4" t="s">
        <v>190</v>
      </c>
      <c r="C46" s="4"/>
      <c r="D46" s="4"/>
      <c r="E46" s="4"/>
      <c r="F46" s="4"/>
      <c r="G46" s="4"/>
      <c r="H46" s="4"/>
      <c r="I46" s="16" t="s">
        <v>239</v>
      </c>
      <c r="J46" s="4"/>
      <c r="K46" s="12" t="s">
        <v>240</v>
      </c>
      <c r="L46" s="4" t="s">
        <v>50</v>
      </c>
      <c r="M46" s="4" t="s">
        <v>144</v>
      </c>
      <c r="N46" s="4" t="s">
        <v>41</v>
      </c>
      <c r="O46" s="38">
        <v>15</v>
      </c>
      <c r="P46" s="39"/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8">
        <v>15</v>
      </c>
      <c r="X46" s="39"/>
      <c r="Y46" s="48">
        <v>10</v>
      </c>
      <c r="Z46" s="48">
        <v>0</v>
      </c>
      <c r="AA46" s="48">
        <v>0</v>
      </c>
      <c r="AB46" s="48">
        <v>0</v>
      </c>
      <c r="AC46" s="48">
        <v>10</v>
      </c>
      <c r="AD46" s="5">
        <f>AE46+AF46+AG46+AH46</f>
        <v>10</v>
      </c>
      <c r="AE46" s="48">
        <v>0</v>
      </c>
      <c r="AF46" s="48">
        <v>0</v>
      </c>
      <c r="AG46" s="48">
        <v>0</v>
      </c>
      <c r="AH46" s="48">
        <v>10</v>
      </c>
      <c r="AI46" s="5">
        <f>AJ46+AK46+AL46+AM46</f>
        <v>10</v>
      </c>
      <c r="AJ46" s="48">
        <v>0</v>
      </c>
      <c r="AK46" s="48">
        <v>0</v>
      </c>
      <c r="AL46" s="48">
        <v>0</v>
      </c>
      <c r="AM46" s="48">
        <v>10</v>
      </c>
      <c r="AN46" s="5">
        <f>AO46+AP46+AQ46+AR46</f>
        <v>10</v>
      </c>
      <c r="AO46" s="48">
        <v>0</v>
      </c>
      <c r="AP46" s="48">
        <v>0</v>
      </c>
      <c r="AQ46" s="48">
        <v>0</v>
      </c>
      <c r="AR46" s="48">
        <v>10</v>
      </c>
      <c r="AS46" s="38">
        <v>15</v>
      </c>
      <c r="AT46" s="39"/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8">
        <v>15</v>
      </c>
      <c r="BB46" s="39"/>
      <c r="BC46" s="48">
        <v>10</v>
      </c>
      <c r="BD46" s="48">
        <v>0</v>
      </c>
      <c r="BE46" s="48">
        <v>0</v>
      </c>
      <c r="BF46" s="48">
        <v>0</v>
      </c>
      <c r="BG46" s="48">
        <v>10</v>
      </c>
      <c r="BH46" s="5">
        <f>BI46+BJ46+BK46+BL46</f>
        <v>10</v>
      </c>
      <c r="BI46" s="48">
        <v>0</v>
      </c>
      <c r="BJ46" s="48">
        <v>0</v>
      </c>
      <c r="BK46" s="48">
        <v>0</v>
      </c>
      <c r="BL46" s="48">
        <v>10</v>
      </c>
      <c r="BM46" s="5">
        <f>BN46+BO46+BP46+BQ46</f>
        <v>10</v>
      </c>
      <c r="BN46" s="48">
        <v>0</v>
      </c>
      <c r="BO46" s="48">
        <v>0</v>
      </c>
      <c r="BP46" s="48">
        <v>0</v>
      </c>
      <c r="BQ46" s="48">
        <v>10</v>
      </c>
      <c r="BR46" s="5">
        <f>BS46+BT46+BU46+BV46</f>
        <v>10</v>
      </c>
      <c r="BS46" s="48">
        <v>0</v>
      </c>
      <c r="BT46" s="48">
        <v>0</v>
      </c>
      <c r="BU46" s="48">
        <v>0</v>
      </c>
      <c r="BV46" s="48">
        <v>10</v>
      </c>
      <c r="BW46" s="39"/>
      <c r="BX46" s="39">
        <v>0</v>
      </c>
      <c r="BY46" s="39">
        <v>0</v>
      </c>
      <c r="BZ46" s="39">
        <v>0</v>
      </c>
      <c r="CA46" s="38">
        <v>15</v>
      </c>
      <c r="CB46" s="48">
        <v>10</v>
      </c>
      <c r="CC46" s="48">
        <v>0</v>
      </c>
      <c r="CD46" s="48">
        <v>0</v>
      </c>
      <c r="CE46" s="48">
        <v>0</v>
      </c>
      <c r="CF46" s="48">
        <v>10</v>
      </c>
      <c r="CG46" s="5">
        <f>CH46+CI46+CJ46+CK46</f>
        <v>10</v>
      </c>
      <c r="CH46" s="48">
        <v>0</v>
      </c>
      <c r="CI46" s="48">
        <v>0</v>
      </c>
      <c r="CJ46" s="48">
        <v>0</v>
      </c>
      <c r="CK46" s="48">
        <v>10</v>
      </c>
      <c r="CL46" s="39"/>
      <c r="CM46" s="39">
        <v>0</v>
      </c>
      <c r="CN46" s="39">
        <v>0</v>
      </c>
      <c r="CO46" s="39">
        <v>0</v>
      </c>
      <c r="CP46" s="38">
        <v>15</v>
      </c>
      <c r="CQ46" s="48">
        <v>10</v>
      </c>
      <c r="CR46" s="48">
        <v>0</v>
      </c>
      <c r="CS46" s="48">
        <v>0</v>
      </c>
      <c r="CT46" s="48">
        <v>0</v>
      </c>
      <c r="CU46" s="48">
        <v>10</v>
      </c>
      <c r="CV46" s="5">
        <f>CW46+CX46+CY46+CZ46</f>
        <v>10</v>
      </c>
      <c r="CW46" s="48">
        <v>0</v>
      </c>
      <c r="CX46" s="48">
        <v>0</v>
      </c>
      <c r="CY46" s="48">
        <v>0</v>
      </c>
      <c r="CZ46" s="48">
        <v>10</v>
      </c>
      <c r="DA46" s="6" t="s">
        <v>0</v>
      </c>
    </row>
    <row r="47" spans="1:105" ht="84" customHeight="1">
      <c r="A47" s="3" t="s">
        <v>191</v>
      </c>
      <c r="B47" s="4" t="s">
        <v>192</v>
      </c>
      <c r="C47" s="4"/>
      <c r="D47" s="4"/>
      <c r="E47" s="4"/>
      <c r="F47" s="4"/>
      <c r="G47" s="4"/>
      <c r="H47" s="4"/>
      <c r="I47" s="4"/>
      <c r="J47" s="4"/>
      <c r="K47" s="4"/>
      <c r="L47" s="4" t="s">
        <v>137</v>
      </c>
      <c r="M47" s="4" t="s">
        <v>137</v>
      </c>
      <c r="N47" s="4" t="s">
        <v>137</v>
      </c>
      <c r="O47" s="39">
        <f>O50+O48</f>
        <v>8.3059999999999992</v>
      </c>
      <c r="P47" s="39">
        <f>P50+P48</f>
        <v>8.3059999999999992</v>
      </c>
      <c r="Q47" s="39">
        <v>0</v>
      </c>
      <c r="R47" s="39">
        <v>0</v>
      </c>
      <c r="S47" s="39"/>
      <c r="T47" s="39"/>
      <c r="U47" s="39">
        <v>0</v>
      </c>
      <c r="V47" s="39">
        <v>0</v>
      </c>
      <c r="W47" s="39">
        <f t="shared" ref="W47:AH47" si="30">W50+W48</f>
        <v>8.3059999999999992</v>
      </c>
      <c r="X47" s="39">
        <f t="shared" si="30"/>
        <v>8.3059999999999992</v>
      </c>
      <c r="Y47" s="48">
        <f t="shared" si="30"/>
        <v>36.495999999999995</v>
      </c>
      <c r="Z47" s="48">
        <f t="shared" si="30"/>
        <v>0</v>
      </c>
      <c r="AA47" s="48">
        <f t="shared" si="30"/>
        <v>13.7</v>
      </c>
      <c r="AB47" s="48">
        <f t="shared" si="30"/>
        <v>13.7</v>
      </c>
      <c r="AC47" s="48">
        <f t="shared" si="30"/>
        <v>9.1</v>
      </c>
      <c r="AD47" s="48">
        <f t="shared" si="30"/>
        <v>36.5</v>
      </c>
      <c r="AE47" s="48">
        <f t="shared" si="30"/>
        <v>0</v>
      </c>
      <c r="AF47" s="48">
        <f t="shared" si="30"/>
        <v>13.7</v>
      </c>
      <c r="AG47" s="48">
        <f t="shared" si="30"/>
        <v>13.7</v>
      </c>
      <c r="AH47" s="48">
        <f t="shared" si="30"/>
        <v>9.1</v>
      </c>
      <c r="AI47" s="48">
        <f t="shared" ref="AI47:AR47" si="31">AI50+AI48</f>
        <v>36.5</v>
      </c>
      <c r="AJ47" s="48">
        <f t="shared" si="31"/>
        <v>0</v>
      </c>
      <c r="AK47" s="48">
        <f t="shared" si="31"/>
        <v>13.7</v>
      </c>
      <c r="AL47" s="48">
        <f t="shared" si="31"/>
        <v>13.7</v>
      </c>
      <c r="AM47" s="48">
        <f t="shared" si="31"/>
        <v>9.1</v>
      </c>
      <c r="AN47" s="48">
        <f t="shared" si="31"/>
        <v>36.5</v>
      </c>
      <c r="AO47" s="48">
        <f t="shared" si="31"/>
        <v>0</v>
      </c>
      <c r="AP47" s="48">
        <f t="shared" si="31"/>
        <v>13.7</v>
      </c>
      <c r="AQ47" s="48">
        <f t="shared" si="31"/>
        <v>13.7</v>
      </c>
      <c r="AR47" s="48">
        <f t="shared" si="31"/>
        <v>9.1</v>
      </c>
      <c r="AS47" s="39">
        <f>AS50+AS48</f>
        <v>8.3059999999999992</v>
      </c>
      <c r="AT47" s="39">
        <f>AT50+AT48</f>
        <v>8.3059999999999992</v>
      </c>
      <c r="AU47" s="39">
        <v>0</v>
      </c>
      <c r="AV47" s="39">
        <v>0</v>
      </c>
      <c r="AW47" s="39"/>
      <c r="AX47" s="39"/>
      <c r="AY47" s="39">
        <v>0</v>
      </c>
      <c r="AZ47" s="39">
        <v>0</v>
      </c>
      <c r="BA47" s="39">
        <f t="shared" ref="BA47:BV47" si="32">BA50+BA48</f>
        <v>8.3059999999999992</v>
      </c>
      <c r="BB47" s="39">
        <f t="shared" si="32"/>
        <v>8.3059999999999992</v>
      </c>
      <c r="BC47" s="48">
        <f t="shared" si="32"/>
        <v>36.495999999999995</v>
      </c>
      <c r="BD47" s="48">
        <f t="shared" si="32"/>
        <v>0</v>
      </c>
      <c r="BE47" s="48">
        <f t="shared" si="32"/>
        <v>13.7</v>
      </c>
      <c r="BF47" s="48">
        <f t="shared" si="32"/>
        <v>13.7</v>
      </c>
      <c r="BG47" s="48">
        <f t="shared" si="32"/>
        <v>9.1</v>
      </c>
      <c r="BH47" s="48">
        <f t="shared" si="32"/>
        <v>36.5</v>
      </c>
      <c r="BI47" s="48">
        <f t="shared" si="32"/>
        <v>0</v>
      </c>
      <c r="BJ47" s="48">
        <f t="shared" si="32"/>
        <v>13.7</v>
      </c>
      <c r="BK47" s="48">
        <f t="shared" si="32"/>
        <v>13.7</v>
      </c>
      <c r="BL47" s="48">
        <f t="shared" si="32"/>
        <v>9.1</v>
      </c>
      <c r="BM47" s="48">
        <f t="shared" si="32"/>
        <v>36.5</v>
      </c>
      <c r="BN47" s="48">
        <f t="shared" si="32"/>
        <v>0</v>
      </c>
      <c r="BO47" s="48">
        <f t="shared" si="32"/>
        <v>13.7</v>
      </c>
      <c r="BP47" s="48">
        <f t="shared" si="32"/>
        <v>13.7</v>
      </c>
      <c r="BQ47" s="48">
        <f t="shared" si="32"/>
        <v>9.1</v>
      </c>
      <c r="BR47" s="48">
        <f t="shared" si="32"/>
        <v>36.5</v>
      </c>
      <c r="BS47" s="48">
        <f t="shared" si="32"/>
        <v>0</v>
      </c>
      <c r="BT47" s="48">
        <f t="shared" si="32"/>
        <v>13.7</v>
      </c>
      <c r="BU47" s="48">
        <f t="shared" si="32"/>
        <v>13.7</v>
      </c>
      <c r="BV47" s="48">
        <f t="shared" si="32"/>
        <v>9.1</v>
      </c>
      <c r="BW47" s="39">
        <f>BW50+BW48</f>
        <v>8.3059999999999992</v>
      </c>
      <c r="BX47" s="39">
        <v>0</v>
      </c>
      <c r="BY47" s="39">
        <v>0</v>
      </c>
      <c r="BZ47" s="39"/>
      <c r="CA47" s="39">
        <f t="shared" ref="CA47:CK47" si="33">CA50+CA48</f>
        <v>8.3059999999999992</v>
      </c>
      <c r="CB47" s="48">
        <f t="shared" si="33"/>
        <v>36.495999999999995</v>
      </c>
      <c r="CC47" s="48">
        <f t="shared" si="33"/>
        <v>0</v>
      </c>
      <c r="CD47" s="48">
        <f t="shared" si="33"/>
        <v>13.7</v>
      </c>
      <c r="CE47" s="48">
        <f t="shared" si="33"/>
        <v>13.7</v>
      </c>
      <c r="CF47" s="48">
        <f t="shared" si="33"/>
        <v>9.1</v>
      </c>
      <c r="CG47" s="48">
        <f t="shared" si="33"/>
        <v>36.5</v>
      </c>
      <c r="CH47" s="48">
        <f t="shared" si="33"/>
        <v>0</v>
      </c>
      <c r="CI47" s="48">
        <f t="shared" si="33"/>
        <v>13.7</v>
      </c>
      <c r="CJ47" s="48">
        <f t="shared" si="33"/>
        <v>13.7</v>
      </c>
      <c r="CK47" s="48">
        <f t="shared" si="33"/>
        <v>9.1</v>
      </c>
      <c r="CL47" s="39">
        <f>CL50+CL48</f>
        <v>8.3059999999999992</v>
      </c>
      <c r="CM47" s="39">
        <v>0</v>
      </c>
      <c r="CN47" s="39">
        <v>0</v>
      </c>
      <c r="CO47" s="39"/>
      <c r="CP47" s="39">
        <f t="shared" ref="CP47:CZ47" si="34">CP50+CP48</f>
        <v>8.3059999999999992</v>
      </c>
      <c r="CQ47" s="48">
        <f t="shared" si="34"/>
        <v>36.495999999999995</v>
      </c>
      <c r="CR47" s="48">
        <f t="shared" si="34"/>
        <v>0</v>
      </c>
      <c r="CS47" s="48">
        <f t="shared" si="34"/>
        <v>13.7</v>
      </c>
      <c r="CT47" s="48">
        <f t="shared" si="34"/>
        <v>13.7</v>
      </c>
      <c r="CU47" s="48">
        <f t="shared" si="34"/>
        <v>9.1</v>
      </c>
      <c r="CV47" s="48">
        <f t="shared" si="34"/>
        <v>36.5</v>
      </c>
      <c r="CW47" s="48">
        <f t="shared" si="34"/>
        <v>0</v>
      </c>
      <c r="CX47" s="48">
        <f t="shared" si="34"/>
        <v>13.7</v>
      </c>
      <c r="CY47" s="48">
        <f t="shared" si="34"/>
        <v>13.7</v>
      </c>
      <c r="CZ47" s="48">
        <f t="shared" si="34"/>
        <v>9.1</v>
      </c>
      <c r="DA47" s="6" t="s">
        <v>137</v>
      </c>
    </row>
    <row r="48" spans="1:105" ht="84" customHeight="1">
      <c r="A48" s="3" t="s">
        <v>193</v>
      </c>
      <c r="B48" s="4" t="s">
        <v>194</v>
      </c>
      <c r="C48" s="4"/>
      <c r="D48" s="4"/>
      <c r="E48" s="4"/>
      <c r="F48" s="4"/>
      <c r="G48" s="4"/>
      <c r="H48" s="4"/>
      <c r="I48" s="4"/>
      <c r="J48" s="4"/>
      <c r="K48" s="4"/>
      <c r="L48" s="4" t="s">
        <v>137</v>
      </c>
      <c r="M48" s="4" t="s">
        <v>137</v>
      </c>
      <c r="N48" s="4" t="s">
        <v>137</v>
      </c>
      <c r="O48" s="39">
        <f>O49</f>
        <v>0</v>
      </c>
      <c r="P48" s="39"/>
      <c r="Q48" s="39">
        <v>0</v>
      </c>
      <c r="R48" s="39">
        <v>0</v>
      </c>
      <c r="S48" s="39"/>
      <c r="T48" s="39"/>
      <c r="U48" s="39">
        <v>0</v>
      </c>
      <c r="V48" s="39">
        <v>0</v>
      </c>
      <c r="W48" s="39"/>
      <c r="X48" s="39"/>
      <c r="Y48" s="48">
        <f>Y49</f>
        <v>27.4</v>
      </c>
      <c r="Z48" s="48">
        <v>0</v>
      </c>
      <c r="AA48" s="48">
        <f>AA49</f>
        <v>13.7</v>
      </c>
      <c r="AB48" s="48">
        <f>AB49</f>
        <v>13.7</v>
      </c>
      <c r="AC48" s="48">
        <f>AC49</f>
        <v>0</v>
      </c>
      <c r="AD48" s="48">
        <f>AD49</f>
        <v>27.4</v>
      </c>
      <c r="AE48" s="48">
        <v>0</v>
      </c>
      <c r="AF48" s="48">
        <f>AF49</f>
        <v>13.7</v>
      </c>
      <c r="AG48" s="48">
        <f>AG49</f>
        <v>13.7</v>
      </c>
      <c r="AH48" s="48">
        <f>AH49</f>
        <v>0</v>
      </c>
      <c r="AI48" s="48">
        <f>AI49</f>
        <v>27.4</v>
      </c>
      <c r="AJ48" s="48">
        <v>0</v>
      </c>
      <c r="AK48" s="48">
        <f>AK49</f>
        <v>13.7</v>
      </c>
      <c r="AL48" s="48">
        <f>AL49</f>
        <v>13.7</v>
      </c>
      <c r="AM48" s="48">
        <f>AM49</f>
        <v>0</v>
      </c>
      <c r="AN48" s="48">
        <f>AN49</f>
        <v>27.4</v>
      </c>
      <c r="AO48" s="48">
        <v>0</v>
      </c>
      <c r="AP48" s="48">
        <f>AP49</f>
        <v>13.7</v>
      </c>
      <c r="AQ48" s="48">
        <f>AQ49</f>
        <v>13.7</v>
      </c>
      <c r="AR48" s="48">
        <f>AR49</f>
        <v>0</v>
      </c>
      <c r="AS48" s="39">
        <f>AS49</f>
        <v>0</v>
      </c>
      <c r="AT48" s="39"/>
      <c r="AU48" s="39">
        <v>0</v>
      </c>
      <c r="AV48" s="39">
        <v>0</v>
      </c>
      <c r="AW48" s="39"/>
      <c r="AX48" s="39"/>
      <c r="AY48" s="39">
        <v>0</v>
      </c>
      <c r="AZ48" s="39">
        <v>0</v>
      </c>
      <c r="BA48" s="39"/>
      <c r="BB48" s="39"/>
      <c r="BC48" s="48">
        <f>BC49</f>
        <v>27.4</v>
      </c>
      <c r="BD48" s="48">
        <v>0</v>
      </c>
      <c r="BE48" s="48">
        <f>BE49</f>
        <v>13.7</v>
      </c>
      <c r="BF48" s="48">
        <f>BF49</f>
        <v>13.7</v>
      </c>
      <c r="BG48" s="48">
        <f>BG49</f>
        <v>0</v>
      </c>
      <c r="BH48" s="48">
        <f>BH49</f>
        <v>27.4</v>
      </c>
      <c r="BI48" s="48">
        <v>0</v>
      </c>
      <c r="BJ48" s="48">
        <f>BJ49</f>
        <v>13.7</v>
      </c>
      <c r="BK48" s="48">
        <f>BK49</f>
        <v>13.7</v>
      </c>
      <c r="BL48" s="48">
        <f>BL49</f>
        <v>0</v>
      </c>
      <c r="BM48" s="48">
        <f>BM49</f>
        <v>27.4</v>
      </c>
      <c r="BN48" s="48">
        <v>0</v>
      </c>
      <c r="BO48" s="48">
        <f>BO49</f>
        <v>13.7</v>
      </c>
      <c r="BP48" s="48">
        <f>BP49</f>
        <v>13.7</v>
      </c>
      <c r="BQ48" s="48">
        <f>BQ49</f>
        <v>0</v>
      </c>
      <c r="BR48" s="48">
        <f>BR49</f>
        <v>27.4</v>
      </c>
      <c r="BS48" s="48">
        <v>0</v>
      </c>
      <c r="BT48" s="48">
        <f>BT49</f>
        <v>13.7</v>
      </c>
      <c r="BU48" s="48">
        <f>BU49</f>
        <v>13.7</v>
      </c>
      <c r="BV48" s="48">
        <f>BV49</f>
        <v>0</v>
      </c>
      <c r="BW48" s="39"/>
      <c r="BX48" s="39">
        <v>0</v>
      </c>
      <c r="BY48" s="39">
        <v>0</v>
      </c>
      <c r="BZ48" s="39"/>
      <c r="CA48" s="39"/>
      <c r="CB48" s="48">
        <f>CB49</f>
        <v>27.4</v>
      </c>
      <c r="CC48" s="48">
        <v>0</v>
      </c>
      <c r="CD48" s="48">
        <f>CD49</f>
        <v>13.7</v>
      </c>
      <c r="CE48" s="48">
        <f>CE49</f>
        <v>13.7</v>
      </c>
      <c r="CF48" s="48">
        <f>CF49</f>
        <v>0</v>
      </c>
      <c r="CG48" s="48">
        <f>CG49</f>
        <v>27.4</v>
      </c>
      <c r="CH48" s="48">
        <v>0</v>
      </c>
      <c r="CI48" s="48">
        <f>CI49</f>
        <v>13.7</v>
      </c>
      <c r="CJ48" s="48">
        <f>CJ49</f>
        <v>13.7</v>
      </c>
      <c r="CK48" s="48">
        <f>CK49</f>
        <v>0</v>
      </c>
      <c r="CL48" s="39"/>
      <c r="CM48" s="39">
        <v>0</v>
      </c>
      <c r="CN48" s="39">
        <v>0</v>
      </c>
      <c r="CO48" s="39"/>
      <c r="CP48" s="39"/>
      <c r="CQ48" s="48">
        <f>CQ49</f>
        <v>27.4</v>
      </c>
      <c r="CR48" s="48">
        <v>0</v>
      </c>
      <c r="CS48" s="48">
        <f>CS49</f>
        <v>13.7</v>
      </c>
      <c r="CT48" s="48">
        <f>CT49</f>
        <v>13.7</v>
      </c>
      <c r="CU48" s="48">
        <f>CU49</f>
        <v>0</v>
      </c>
      <c r="CV48" s="48">
        <f>CV49</f>
        <v>27.4</v>
      </c>
      <c r="CW48" s="48">
        <v>0</v>
      </c>
      <c r="CX48" s="48">
        <f>CX49</f>
        <v>13.7</v>
      </c>
      <c r="CY48" s="48">
        <f>CY49</f>
        <v>13.7</v>
      </c>
      <c r="CZ48" s="48">
        <f>CZ49</f>
        <v>0</v>
      </c>
      <c r="DA48" s="6" t="s">
        <v>137</v>
      </c>
    </row>
    <row r="49" spans="1:105" ht="170.25" customHeight="1">
      <c r="A49" s="3" t="s">
        <v>195</v>
      </c>
      <c r="B49" s="45">
        <v>7103</v>
      </c>
      <c r="C49" s="4"/>
      <c r="D49" s="4"/>
      <c r="E49" s="4"/>
      <c r="F49" s="4"/>
      <c r="G49" s="4"/>
      <c r="H49" s="4"/>
      <c r="I49" s="14" t="s">
        <v>237</v>
      </c>
      <c r="J49" s="4"/>
      <c r="K49" s="15" t="s">
        <v>238</v>
      </c>
      <c r="L49" s="4" t="s">
        <v>51</v>
      </c>
      <c r="M49" s="4" t="s">
        <v>40</v>
      </c>
      <c r="N49" s="4" t="s">
        <v>147</v>
      </c>
      <c r="O49" s="39"/>
      <c r="P49" s="39"/>
      <c r="Q49" s="39">
        <v>0</v>
      </c>
      <c r="R49" s="39">
        <v>0</v>
      </c>
      <c r="S49" s="39"/>
      <c r="T49" s="39"/>
      <c r="U49" s="39">
        <v>0</v>
      </c>
      <c r="V49" s="39">
        <v>0</v>
      </c>
      <c r="W49" s="39"/>
      <c r="X49" s="39"/>
      <c r="Y49" s="48">
        <v>27.4</v>
      </c>
      <c r="Z49" s="48">
        <v>0</v>
      </c>
      <c r="AA49" s="48">
        <v>13.7</v>
      </c>
      <c r="AB49" s="48">
        <v>13.7</v>
      </c>
      <c r="AC49" s="48">
        <v>0</v>
      </c>
      <c r="AD49" s="5">
        <f>AE49+AF49+AG49+AH49</f>
        <v>27.4</v>
      </c>
      <c r="AE49" s="48">
        <v>0</v>
      </c>
      <c r="AF49" s="48">
        <v>13.7</v>
      </c>
      <c r="AG49" s="48">
        <v>13.7</v>
      </c>
      <c r="AH49" s="48">
        <v>0</v>
      </c>
      <c r="AI49" s="5">
        <f>AJ49+AK49+AL49+AM49</f>
        <v>27.4</v>
      </c>
      <c r="AJ49" s="48">
        <v>0</v>
      </c>
      <c r="AK49" s="48">
        <v>13.7</v>
      </c>
      <c r="AL49" s="48">
        <v>13.7</v>
      </c>
      <c r="AM49" s="48">
        <v>0</v>
      </c>
      <c r="AN49" s="5">
        <f>AO49+AP49+AQ49+AR49</f>
        <v>27.4</v>
      </c>
      <c r="AO49" s="48">
        <v>0</v>
      </c>
      <c r="AP49" s="48">
        <v>13.7</v>
      </c>
      <c r="AQ49" s="48">
        <v>13.7</v>
      </c>
      <c r="AR49" s="48">
        <v>0</v>
      </c>
      <c r="AS49" s="39"/>
      <c r="AT49" s="39"/>
      <c r="AU49" s="39">
        <v>0</v>
      </c>
      <c r="AV49" s="39">
        <v>0</v>
      </c>
      <c r="AW49" s="39"/>
      <c r="AX49" s="39"/>
      <c r="AY49" s="39">
        <v>0</v>
      </c>
      <c r="AZ49" s="39">
        <v>0</v>
      </c>
      <c r="BA49" s="39"/>
      <c r="BB49" s="39"/>
      <c r="BC49" s="48">
        <v>27.4</v>
      </c>
      <c r="BD49" s="48">
        <v>0</v>
      </c>
      <c r="BE49" s="48">
        <v>13.7</v>
      </c>
      <c r="BF49" s="48">
        <v>13.7</v>
      </c>
      <c r="BG49" s="48">
        <v>0</v>
      </c>
      <c r="BH49" s="5">
        <f>BI49+BJ49+BK49+BL49</f>
        <v>27.4</v>
      </c>
      <c r="BI49" s="48">
        <v>0</v>
      </c>
      <c r="BJ49" s="48">
        <v>13.7</v>
      </c>
      <c r="BK49" s="48">
        <v>13.7</v>
      </c>
      <c r="BL49" s="48">
        <v>0</v>
      </c>
      <c r="BM49" s="5">
        <f>BN49+BO49+BP49+BQ49</f>
        <v>27.4</v>
      </c>
      <c r="BN49" s="48">
        <v>0</v>
      </c>
      <c r="BO49" s="48">
        <v>13.7</v>
      </c>
      <c r="BP49" s="48">
        <v>13.7</v>
      </c>
      <c r="BQ49" s="48">
        <v>0</v>
      </c>
      <c r="BR49" s="5">
        <f>BS49+BT49+BU49+BV49</f>
        <v>27.4</v>
      </c>
      <c r="BS49" s="48">
        <v>0</v>
      </c>
      <c r="BT49" s="48">
        <v>13.7</v>
      </c>
      <c r="BU49" s="48">
        <v>13.7</v>
      </c>
      <c r="BV49" s="48">
        <v>0</v>
      </c>
      <c r="BW49" s="39"/>
      <c r="BX49" s="39">
        <v>0</v>
      </c>
      <c r="BY49" s="39">
        <v>0</v>
      </c>
      <c r="BZ49" s="39"/>
      <c r="CA49" s="39"/>
      <c r="CB49" s="48">
        <v>27.4</v>
      </c>
      <c r="CC49" s="48">
        <v>0</v>
      </c>
      <c r="CD49" s="48">
        <v>13.7</v>
      </c>
      <c r="CE49" s="48">
        <v>13.7</v>
      </c>
      <c r="CF49" s="48">
        <v>0</v>
      </c>
      <c r="CG49" s="5">
        <f>CH49+CI49+CJ49+CK49</f>
        <v>27.4</v>
      </c>
      <c r="CH49" s="48">
        <v>0</v>
      </c>
      <c r="CI49" s="48">
        <v>13.7</v>
      </c>
      <c r="CJ49" s="48">
        <v>13.7</v>
      </c>
      <c r="CK49" s="48">
        <v>0</v>
      </c>
      <c r="CL49" s="39"/>
      <c r="CM49" s="39">
        <v>0</v>
      </c>
      <c r="CN49" s="39">
        <v>0</v>
      </c>
      <c r="CO49" s="39"/>
      <c r="CP49" s="39"/>
      <c r="CQ49" s="48">
        <v>27.4</v>
      </c>
      <c r="CR49" s="48">
        <v>0</v>
      </c>
      <c r="CS49" s="48">
        <v>13.7</v>
      </c>
      <c r="CT49" s="48">
        <v>13.7</v>
      </c>
      <c r="CU49" s="48">
        <v>0</v>
      </c>
      <c r="CV49" s="5">
        <f>CW49+CX49+CY49+CZ49</f>
        <v>27.4</v>
      </c>
      <c r="CW49" s="48">
        <v>0</v>
      </c>
      <c r="CX49" s="48">
        <v>13.7</v>
      </c>
      <c r="CY49" s="48">
        <v>13.7</v>
      </c>
      <c r="CZ49" s="48">
        <v>0</v>
      </c>
      <c r="DA49" s="6" t="s">
        <v>0</v>
      </c>
    </row>
    <row r="50" spans="1:105" ht="83.25" customHeight="1">
      <c r="A50" s="3" t="s">
        <v>196</v>
      </c>
      <c r="B50" s="4" t="s">
        <v>197</v>
      </c>
      <c r="C50" s="4"/>
      <c r="D50" s="4"/>
      <c r="E50" s="4"/>
      <c r="F50" s="4"/>
      <c r="G50" s="4"/>
      <c r="H50" s="4"/>
      <c r="I50" s="4"/>
      <c r="J50" s="4"/>
      <c r="K50" s="4"/>
      <c r="L50" s="4" t="s">
        <v>137</v>
      </c>
      <c r="M50" s="4" t="s">
        <v>137</v>
      </c>
      <c r="N50" s="4" t="s">
        <v>137</v>
      </c>
      <c r="O50" s="39">
        <f>O52+O51</f>
        <v>8.3059999999999992</v>
      </c>
      <c r="P50" s="39">
        <f>P52+P51</f>
        <v>8.3059999999999992</v>
      </c>
      <c r="Q50" s="39">
        <v>0</v>
      </c>
      <c r="R50" s="39">
        <v>0</v>
      </c>
      <c r="S50" s="39"/>
      <c r="T50" s="39"/>
      <c r="U50" s="39">
        <v>0</v>
      </c>
      <c r="V50" s="39">
        <v>0</v>
      </c>
      <c r="W50" s="39">
        <f>W52+W51</f>
        <v>8.3059999999999992</v>
      </c>
      <c r="X50" s="39">
        <f>X52+X51</f>
        <v>8.3059999999999992</v>
      </c>
      <c r="Y50" s="48">
        <f>Y52+Y51</f>
        <v>9.0960000000000001</v>
      </c>
      <c r="Z50" s="48"/>
      <c r="AA50" s="48"/>
      <c r="AB50" s="48">
        <v>0</v>
      </c>
      <c r="AC50" s="48">
        <f>AC52+AC51</f>
        <v>9.1</v>
      </c>
      <c r="AD50" s="48">
        <f>AD52+AD51</f>
        <v>9.1</v>
      </c>
      <c r="AE50" s="48"/>
      <c r="AF50" s="48"/>
      <c r="AG50" s="48">
        <v>0</v>
      </c>
      <c r="AH50" s="48">
        <f>AH52+AH51</f>
        <v>9.1</v>
      </c>
      <c r="AI50" s="48">
        <f>AI52+AI51</f>
        <v>9.1</v>
      </c>
      <c r="AJ50" s="48"/>
      <c r="AK50" s="48"/>
      <c r="AL50" s="48">
        <v>0</v>
      </c>
      <c r="AM50" s="48">
        <f>AM52+AM51</f>
        <v>9.1</v>
      </c>
      <c r="AN50" s="48">
        <f>AN52+AN51</f>
        <v>9.1</v>
      </c>
      <c r="AO50" s="48"/>
      <c r="AP50" s="48"/>
      <c r="AQ50" s="48">
        <v>0</v>
      </c>
      <c r="AR50" s="48">
        <f>AR52+AR51</f>
        <v>9.1</v>
      </c>
      <c r="AS50" s="39">
        <f>AS52+AS51</f>
        <v>8.3059999999999992</v>
      </c>
      <c r="AT50" s="39">
        <f>AT52+AT51</f>
        <v>8.3059999999999992</v>
      </c>
      <c r="AU50" s="39">
        <v>0</v>
      </c>
      <c r="AV50" s="39">
        <v>0</v>
      </c>
      <c r="AW50" s="39"/>
      <c r="AX50" s="39"/>
      <c r="AY50" s="39">
        <v>0</v>
      </c>
      <c r="AZ50" s="39">
        <v>0</v>
      </c>
      <c r="BA50" s="39">
        <f>BA52+BA51</f>
        <v>8.3059999999999992</v>
      </c>
      <c r="BB50" s="39">
        <f>BB52+BB51</f>
        <v>8.3059999999999992</v>
      </c>
      <c r="BC50" s="48">
        <f>BC52+BC51</f>
        <v>9.0960000000000001</v>
      </c>
      <c r="BD50" s="48"/>
      <c r="BE50" s="48"/>
      <c r="BF50" s="48">
        <v>0</v>
      </c>
      <c r="BG50" s="48">
        <f>BG52+BG51</f>
        <v>9.1</v>
      </c>
      <c r="BH50" s="48">
        <f>BH52+BH51</f>
        <v>9.1</v>
      </c>
      <c r="BI50" s="48"/>
      <c r="BJ50" s="48"/>
      <c r="BK50" s="48">
        <v>0</v>
      </c>
      <c r="BL50" s="48">
        <f>BL52+BL51</f>
        <v>9.1</v>
      </c>
      <c r="BM50" s="48">
        <f>BM52+BM51</f>
        <v>9.1</v>
      </c>
      <c r="BN50" s="48"/>
      <c r="BO50" s="48"/>
      <c r="BP50" s="48">
        <v>0</v>
      </c>
      <c r="BQ50" s="48">
        <f>BQ52+BQ51</f>
        <v>9.1</v>
      </c>
      <c r="BR50" s="48">
        <f>BR52+BR51</f>
        <v>9.1</v>
      </c>
      <c r="BS50" s="48"/>
      <c r="BT50" s="48"/>
      <c r="BU50" s="48">
        <v>0</v>
      </c>
      <c r="BV50" s="48">
        <f>BV52+BV51</f>
        <v>9.1</v>
      </c>
      <c r="BW50" s="39">
        <f>BW52+BW51</f>
        <v>8.3059999999999992</v>
      </c>
      <c r="BX50" s="39">
        <v>0</v>
      </c>
      <c r="BY50" s="39">
        <v>0</v>
      </c>
      <c r="BZ50" s="39"/>
      <c r="CA50" s="39">
        <f>CA52+CA51</f>
        <v>8.3059999999999992</v>
      </c>
      <c r="CB50" s="48">
        <f>CB52+CB51</f>
        <v>9.0960000000000001</v>
      </c>
      <c r="CC50" s="48"/>
      <c r="CD50" s="48"/>
      <c r="CE50" s="48">
        <v>0</v>
      </c>
      <c r="CF50" s="48">
        <f>CF52+CF51</f>
        <v>9.1</v>
      </c>
      <c r="CG50" s="48">
        <f>CG52+CG51</f>
        <v>9.1</v>
      </c>
      <c r="CH50" s="48"/>
      <c r="CI50" s="48"/>
      <c r="CJ50" s="48">
        <v>0</v>
      </c>
      <c r="CK50" s="48">
        <f>CK52+CK51</f>
        <v>9.1</v>
      </c>
      <c r="CL50" s="39">
        <f>CL52+CL51</f>
        <v>8.3059999999999992</v>
      </c>
      <c r="CM50" s="39">
        <v>0</v>
      </c>
      <c r="CN50" s="39">
        <v>0</v>
      </c>
      <c r="CO50" s="39"/>
      <c r="CP50" s="39">
        <f>CP52+CP51</f>
        <v>8.3059999999999992</v>
      </c>
      <c r="CQ50" s="48">
        <f>CQ52+CQ51</f>
        <v>9.0960000000000001</v>
      </c>
      <c r="CR50" s="48"/>
      <c r="CS50" s="48"/>
      <c r="CT50" s="48">
        <v>0</v>
      </c>
      <c r="CU50" s="48">
        <f>CU52+CU51</f>
        <v>9.1</v>
      </c>
      <c r="CV50" s="48">
        <f>CV52+CV51</f>
        <v>9.1</v>
      </c>
      <c r="CW50" s="48"/>
      <c r="CX50" s="48"/>
      <c r="CY50" s="48">
        <v>0</v>
      </c>
      <c r="CZ50" s="48">
        <f>CZ52+CZ51</f>
        <v>9.1</v>
      </c>
      <c r="DA50" s="6" t="s">
        <v>137</v>
      </c>
    </row>
    <row r="51" spans="1:105" ht="24.75" customHeight="1">
      <c r="A51" s="3" t="s">
        <v>198</v>
      </c>
      <c r="B51" s="4" t="s">
        <v>199</v>
      </c>
      <c r="C51" s="4"/>
      <c r="D51" s="4"/>
      <c r="E51" s="4"/>
      <c r="F51" s="4"/>
      <c r="G51" s="4"/>
      <c r="H51" s="4"/>
      <c r="I51" s="4"/>
      <c r="J51" s="4"/>
      <c r="K51" s="4"/>
      <c r="L51" s="4" t="s">
        <v>51</v>
      </c>
      <c r="M51" s="4" t="s">
        <v>40</v>
      </c>
      <c r="N51" s="4" t="s">
        <v>151</v>
      </c>
      <c r="O51" s="39"/>
      <c r="P51" s="39"/>
      <c r="Q51" s="39">
        <v>0</v>
      </c>
      <c r="R51" s="39">
        <v>0</v>
      </c>
      <c r="S51" s="39"/>
      <c r="T51" s="39"/>
      <c r="U51" s="39">
        <v>0</v>
      </c>
      <c r="V51" s="39">
        <v>0</v>
      </c>
      <c r="W51" s="39">
        <v>0</v>
      </c>
      <c r="X51" s="39">
        <v>0</v>
      </c>
      <c r="Y51" s="48"/>
      <c r="Z51" s="48">
        <v>0</v>
      </c>
      <c r="AA51" s="48"/>
      <c r="AB51" s="48">
        <v>0</v>
      </c>
      <c r="AC51" s="48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39"/>
      <c r="AT51" s="39"/>
      <c r="AU51" s="39">
        <v>0</v>
      </c>
      <c r="AV51" s="39">
        <v>0</v>
      </c>
      <c r="AW51" s="39"/>
      <c r="AX51" s="39"/>
      <c r="AY51" s="39">
        <v>0</v>
      </c>
      <c r="AZ51" s="39">
        <v>0</v>
      </c>
      <c r="BA51" s="39">
        <v>0</v>
      </c>
      <c r="BB51" s="39">
        <v>0</v>
      </c>
      <c r="BC51" s="48"/>
      <c r="BD51" s="48">
        <v>0</v>
      </c>
      <c r="BE51" s="48"/>
      <c r="BF51" s="48">
        <v>0</v>
      </c>
      <c r="BG51" s="48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39"/>
      <c r="BX51" s="39">
        <v>0</v>
      </c>
      <c r="BY51" s="39">
        <v>0</v>
      </c>
      <c r="BZ51" s="39"/>
      <c r="CA51" s="39">
        <v>0</v>
      </c>
      <c r="CB51" s="48"/>
      <c r="CC51" s="48">
        <v>0</v>
      </c>
      <c r="CD51" s="48"/>
      <c r="CE51" s="48">
        <v>0</v>
      </c>
      <c r="CF51" s="48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39"/>
      <c r="CM51" s="39">
        <v>0</v>
      </c>
      <c r="CN51" s="39">
        <v>0</v>
      </c>
      <c r="CO51" s="39"/>
      <c r="CP51" s="39">
        <v>0</v>
      </c>
      <c r="CQ51" s="48"/>
      <c r="CR51" s="48">
        <v>0</v>
      </c>
      <c r="CS51" s="48"/>
      <c r="CT51" s="48">
        <v>0</v>
      </c>
      <c r="CU51" s="48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6" t="s">
        <v>0</v>
      </c>
    </row>
    <row r="52" spans="1:105" ht="53.25" customHeight="1">
      <c r="A52" s="3" t="s">
        <v>200</v>
      </c>
      <c r="B52" s="4" t="s">
        <v>201</v>
      </c>
      <c r="C52" s="4"/>
      <c r="D52" s="4"/>
      <c r="E52" s="4"/>
      <c r="F52" s="4"/>
      <c r="G52" s="4"/>
      <c r="H52" s="4"/>
      <c r="I52" s="4"/>
      <c r="J52" s="4"/>
      <c r="K52" s="4"/>
      <c r="L52" s="4" t="s">
        <v>51</v>
      </c>
      <c r="M52" s="4" t="s">
        <v>144</v>
      </c>
      <c r="N52" s="4" t="s">
        <v>43</v>
      </c>
      <c r="O52" s="38">
        <v>8.3059999999999992</v>
      </c>
      <c r="P52" s="38">
        <v>8.3059999999999992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8">
        <v>8.3059999999999992</v>
      </c>
      <c r="X52" s="38">
        <v>8.3059999999999992</v>
      </c>
      <c r="Y52" s="48">
        <v>9.0960000000000001</v>
      </c>
      <c r="Z52" s="48"/>
      <c r="AA52" s="48">
        <v>0</v>
      </c>
      <c r="AB52" s="48">
        <v>0</v>
      </c>
      <c r="AC52" s="48">
        <v>9.1</v>
      </c>
      <c r="AD52" s="5">
        <f>AE52+AF52+AG52+AH52</f>
        <v>9.1</v>
      </c>
      <c r="AE52" s="48"/>
      <c r="AF52" s="48">
        <v>0</v>
      </c>
      <c r="AG52" s="48">
        <v>0</v>
      </c>
      <c r="AH52" s="48">
        <v>9.1</v>
      </c>
      <c r="AI52" s="5">
        <f>AJ52+AK52+AL52+AM52</f>
        <v>9.1</v>
      </c>
      <c r="AJ52" s="48"/>
      <c r="AK52" s="48">
        <v>0</v>
      </c>
      <c r="AL52" s="48">
        <v>0</v>
      </c>
      <c r="AM52" s="48">
        <v>9.1</v>
      </c>
      <c r="AN52" s="5">
        <f>AO52+AP52+AQ52+AR52</f>
        <v>9.1</v>
      </c>
      <c r="AO52" s="48"/>
      <c r="AP52" s="48">
        <v>0</v>
      </c>
      <c r="AQ52" s="48">
        <v>0</v>
      </c>
      <c r="AR52" s="48">
        <v>9.1</v>
      </c>
      <c r="AS52" s="38">
        <v>8.3059999999999992</v>
      </c>
      <c r="AT52" s="38">
        <v>8.3059999999999992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8">
        <v>8.3059999999999992</v>
      </c>
      <c r="BB52" s="38">
        <v>8.3059999999999992</v>
      </c>
      <c r="BC52" s="48">
        <v>9.0960000000000001</v>
      </c>
      <c r="BD52" s="48"/>
      <c r="BE52" s="48">
        <v>0</v>
      </c>
      <c r="BF52" s="48">
        <v>0</v>
      </c>
      <c r="BG52" s="48">
        <v>9.1</v>
      </c>
      <c r="BH52" s="5">
        <f>BI52+BJ52+BK52+BL52</f>
        <v>9.1</v>
      </c>
      <c r="BI52" s="48"/>
      <c r="BJ52" s="48">
        <v>0</v>
      </c>
      <c r="BK52" s="48">
        <v>0</v>
      </c>
      <c r="BL52" s="48">
        <v>9.1</v>
      </c>
      <c r="BM52" s="5">
        <f>BN52+BO52+BP52+BQ52</f>
        <v>9.1</v>
      </c>
      <c r="BN52" s="48"/>
      <c r="BO52" s="48">
        <v>0</v>
      </c>
      <c r="BP52" s="48">
        <v>0</v>
      </c>
      <c r="BQ52" s="48">
        <v>9.1</v>
      </c>
      <c r="BR52" s="5">
        <f>BS52+BT52+BU52+BV52</f>
        <v>9.1</v>
      </c>
      <c r="BS52" s="48"/>
      <c r="BT52" s="48">
        <v>0</v>
      </c>
      <c r="BU52" s="48">
        <v>0</v>
      </c>
      <c r="BV52" s="48">
        <v>9.1</v>
      </c>
      <c r="BW52" s="38">
        <v>8.3059999999999992</v>
      </c>
      <c r="BX52" s="39">
        <v>0</v>
      </c>
      <c r="BY52" s="39">
        <v>0</v>
      </c>
      <c r="BZ52" s="39">
        <v>0</v>
      </c>
      <c r="CA52" s="38">
        <v>8.3059999999999992</v>
      </c>
      <c r="CB52" s="48">
        <v>9.0960000000000001</v>
      </c>
      <c r="CC52" s="48"/>
      <c r="CD52" s="48">
        <v>0</v>
      </c>
      <c r="CE52" s="48">
        <v>0</v>
      </c>
      <c r="CF52" s="48">
        <v>9.1</v>
      </c>
      <c r="CG52" s="5">
        <f>CH52+CI52+CJ52+CK52</f>
        <v>9.1</v>
      </c>
      <c r="CH52" s="48"/>
      <c r="CI52" s="48">
        <v>0</v>
      </c>
      <c r="CJ52" s="48">
        <v>0</v>
      </c>
      <c r="CK52" s="48">
        <v>9.1</v>
      </c>
      <c r="CL52" s="38">
        <v>8.3059999999999992</v>
      </c>
      <c r="CM52" s="39">
        <v>0</v>
      </c>
      <c r="CN52" s="39">
        <v>0</v>
      </c>
      <c r="CO52" s="39">
        <v>0</v>
      </c>
      <c r="CP52" s="38">
        <v>8.3059999999999992</v>
      </c>
      <c r="CQ52" s="48">
        <v>9.0960000000000001</v>
      </c>
      <c r="CR52" s="48"/>
      <c r="CS52" s="48">
        <v>0</v>
      </c>
      <c r="CT52" s="48">
        <v>0</v>
      </c>
      <c r="CU52" s="48">
        <v>9.1</v>
      </c>
      <c r="CV52" s="5">
        <f>CW52+CX52+CY52+CZ52</f>
        <v>9.1</v>
      </c>
      <c r="CW52" s="48"/>
      <c r="CX52" s="48">
        <v>0</v>
      </c>
      <c r="CY52" s="48">
        <v>0</v>
      </c>
      <c r="CZ52" s="48">
        <v>9.1</v>
      </c>
      <c r="DA52" s="6" t="s">
        <v>0</v>
      </c>
    </row>
    <row r="53" spans="1:105" ht="108" customHeight="1">
      <c r="A53" s="3" t="s">
        <v>202</v>
      </c>
      <c r="B53" s="4" t="s">
        <v>203</v>
      </c>
      <c r="C53" s="4"/>
      <c r="D53" s="4"/>
      <c r="E53" s="4"/>
      <c r="F53" s="4"/>
      <c r="G53" s="4"/>
      <c r="H53" s="4"/>
      <c r="I53" s="4"/>
      <c r="J53" s="4"/>
      <c r="K53" s="4"/>
      <c r="L53" s="4" t="s">
        <v>137</v>
      </c>
      <c r="M53" s="4" t="s">
        <v>137</v>
      </c>
      <c r="N53" s="4" t="s">
        <v>137</v>
      </c>
      <c r="O53" s="39">
        <f t="shared" ref="O53:R54" si="35">O54</f>
        <v>86.2</v>
      </c>
      <c r="P53" s="39">
        <f t="shared" si="35"/>
        <v>86.2</v>
      </c>
      <c r="Q53" s="39">
        <f t="shared" si="35"/>
        <v>86.2</v>
      </c>
      <c r="R53" s="39">
        <f t="shared" si="35"/>
        <v>86.2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48">
        <f>Y54</f>
        <v>98.6</v>
      </c>
      <c r="Z53" s="48">
        <f>Z54</f>
        <v>98.6</v>
      </c>
      <c r="AA53" s="48"/>
      <c r="AB53" s="48">
        <v>0</v>
      </c>
      <c r="AC53" s="48">
        <v>0</v>
      </c>
      <c r="AD53" s="48">
        <f>AD54</f>
        <v>98.6</v>
      </c>
      <c r="AE53" s="48">
        <f>AE54</f>
        <v>98.6</v>
      </c>
      <c r="AF53" s="48"/>
      <c r="AG53" s="48">
        <v>0</v>
      </c>
      <c r="AH53" s="48">
        <v>0</v>
      </c>
      <c r="AI53" s="48">
        <f>AI54</f>
        <v>98.6</v>
      </c>
      <c r="AJ53" s="48">
        <f>AJ54</f>
        <v>98.6</v>
      </c>
      <c r="AK53" s="48"/>
      <c r="AL53" s="48">
        <v>0</v>
      </c>
      <c r="AM53" s="48">
        <v>0</v>
      </c>
      <c r="AN53" s="48">
        <f>AN54</f>
        <v>98.6</v>
      </c>
      <c r="AO53" s="48">
        <f>AO54</f>
        <v>98.6</v>
      </c>
      <c r="AP53" s="48"/>
      <c r="AQ53" s="48">
        <v>0</v>
      </c>
      <c r="AR53" s="48">
        <v>0</v>
      </c>
      <c r="AS53" s="39">
        <f t="shared" ref="AS53:AV54" si="36">AS54</f>
        <v>86.2</v>
      </c>
      <c r="AT53" s="39">
        <f t="shared" si="36"/>
        <v>86.2</v>
      </c>
      <c r="AU53" s="39">
        <f t="shared" si="36"/>
        <v>86.2</v>
      </c>
      <c r="AV53" s="39">
        <f t="shared" si="36"/>
        <v>86.2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48">
        <f>BC54</f>
        <v>98.6</v>
      </c>
      <c r="BD53" s="48">
        <f>BD54</f>
        <v>98.6</v>
      </c>
      <c r="BE53" s="48"/>
      <c r="BF53" s="48">
        <v>0</v>
      </c>
      <c r="BG53" s="48">
        <v>0</v>
      </c>
      <c r="BH53" s="48">
        <f>BH54</f>
        <v>98.6</v>
      </c>
      <c r="BI53" s="48">
        <f>BI54</f>
        <v>98.6</v>
      </c>
      <c r="BJ53" s="48"/>
      <c r="BK53" s="48">
        <v>0</v>
      </c>
      <c r="BL53" s="48">
        <v>0</v>
      </c>
      <c r="BM53" s="48">
        <f>BM54</f>
        <v>98.6</v>
      </c>
      <c r="BN53" s="48">
        <f>BN54</f>
        <v>98.6</v>
      </c>
      <c r="BO53" s="48"/>
      <c r="BP53" s="48">
        <v>0</v>
      </c>
      <c r="BQ53" s="48">
        <v>0</v>
      </c>
      <c r="BR53" s="48">
        <f>BR54</f>
        <v>98.6</v>
      </c>
      <c r="BS53" s="48">
        <f>BS54</f>
        <v>98.6</v>
      </c>
      <c r="BT53" s="48"/>
      <c r="BU53" s="48">
        <v>0</v>
      </c>
      <c r="BV53" s="48">
        <v>0</v>
      </c>
      <c r="BW53" s="39">
        <f t="shared" ref="BW53:BY54" si="37">BW54</f>
        <v>86.2</v>
      </c>
      <c r="BX53" s="39">
        <f t="shared" si="37"/>
        <v>86.2</v>
      </c>
      <c r="BY53" s="39">
        <f t="shared" si="37"/>
        <v>86.2</v>
      </c>
      <c r="BZ53" s="39">
        <v>0</v>
      </c>
      <c r="CA53" s="39">
        <v>0</v>
      </c>
      <c r="CB53" s="48">
        <f>CB54</f>
        <v>98.6</v>
      </c>
      <c r="CC53" s="48">
        <f>CC54</f>
        <v>98.6</v>
      </c>
      <c r="CD53" s="48"/>
      <c r="CE53" s="48">
        <v>0</v>
      </c>
      <c r="CF53" s="48">
        <v>0</v>
      </c>
      <c r="CG53" s="48">
        <f>CG54</f>
        <v>98.6</v>
      </c>
      <c r="CH53" s="48">
        <f>CH54</f>
        <v>98.6</v>
      </c>
      <c r="CI53" s="48"/>
      <c r="CJ53" s="48">
        <v>0</v>
      </c>
      <c r="CK53" s="48">
        <v>0</v>
      </c>
      <c r="CL53" s="39">
        <f t="shared" ref="CL53:CN54" si="38">CL54</f>
        <v>86.2</v>
      </c>
      <c r="CM53" s="39">
        <f t="shared" si="38"/>
        <v>86.2</v>
      </c>
      <c r="CN53" s="39">
        <f t="shared" si="38"/>
        <v>86.2</v>
      </c>
      <c r="CO53" s="39">
        <v>0</v>
      </c>
      <c r="CP53" s="39">
        <v>0</v>
      </c>
      <c r="CQ53" s="48">
        <f>CQ54</f>
        <v>98.6</v>
      </c>
      <c r="CR53" s="48">
        <f>CR54</f>
        <v>98.6</v>
      </c>
      <c r="CS53" s="48"/>
      <c r="CT53" s="48">
        <v>0</v>
      </c>
      <c r="CU53" s="48">
        <v>0</v>
      </c>
      <c r="CV53" s="48">
        <f>CV54</f>
        <v>98.6</v>
      </c>
      <c r="CW53" s="48">
        <f>CW54</f>
        <v>98.6</v>
      </c>
      <c r="CX53" s="48"/>
      <c r="CY53" s="48">
        <v>0</v>
      </c>
      <c r="CZ53" s="48">
        <v>0</v>
      </c>
      <c r="DA53" s="6" t="s">
        <v>137</v>
      </c>
    </row>
    <row r="54" spans="1:105" ht="28.9" customHeight="1">
      <c r="A54" s="3" t="s">
        <v>204</v>
      </c>
      <c r="B54" s="4" t="s">
        <v>205</v>
      </c>
      <c r="C54" s="4"/>
      <c r="D54" s="4"/>
      <c r="E54" s="4"/>
      <c r="F54" s="4"/>
      <c r="G54" s="4"/>
      <c r="H54" s="4"/>
      <c r="I54" s="4"/>
      <c r="J54" s="4"/>
      <c r="K54" s="4"/>
      <c r="L54" s="4" t="s">
        <v>137</v>
      </c>
      <c r="M54" s="4" t="s">
        <v>137</v>
      </c>
      <c r="N54" s="4" t="s">
        <v>137</v>
      </c>
      <c r="O54" s="39">
        <f t="shared" si="35"/>
        <v>86.2</v>
      </c>
      <c r="P54" s="39">
        <f t="shared" si="35"/>
        <v>86.2</v>
      </c>
      <c r="Q54" s="39">
        <f t="shared" si="35"/>
        <v>86.2</v>
      </c>
      <c r="R54" s="39">
        <f t="shared" si="35"/>
        <v>86.2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48">
        <f>Y55</f>
        <v>98.6</v>
      </c>
      <c r="Z54" s="48">
        <f>Z55</f>
        <v>98.6</v>
      </c>
      <c r="AA54" s="48">
        <v>0</v>
      </c>
      <c r="AB54" s="48">
        <v>0</v>
      </c>
      <c r="AC54" s="48">
        <v>0</v>
      </c>
      <c r="AD54" s="48">
        <f>AD55</f>
        <v>98.6</v>
      </c>
      <c r="AE54" s="48">
        <f>AE55</f>
        <v>98.6</v>
      </c>
      <c r="AF54" s="48">
        <v>0</v>
      </c>
      <c r="AG54" s="48">
        <v>0</v>
      </c>
      <c r="AH54" s="48">
        <v>0</v>
      </c>
      <c r="AI54" s="48">
        <f>AI55</f>
        <v>98.6</v>
      </c>
      <c r="AJ54" s="48">
        <f>AJ55</f>
        <v>98.6</v>
      </c>
      <c r="AK54" s="48">
        <v>0</v>
      </c>
      <c r="AL54" s="48">
        <v>0</v>
      </c>
      <c r="AM54" s="48">
        <v>0</v>
      </c>
      <c r="AN54" s="48">
        <f>AN55</f>
        <v>98.6</v>
      </c>
      <c r="AO54" s="48">
        <f>AO55</f>
        <v>98.6</v>
      </c>
      <c r="AP54" s="48">
        <v>0</v>
      </c>
      <c r="AQ54" s="48">
        <v>0</v>
      </c>
      <c r="AR54" s="48">
        <v>0</v>
      </c>
      <c r="AS54" s="39">
        <f t="shared" si="36"/>
        <v>86.2</v>
      </c>
      <c r="AT54" s="39">
        <f t="shared" si="36"/>
        <v>86.2</v>
      </c>
      <c r="AU54" s="39">
        <f t="shared" si="36"/>
        <v>86.2</v>
      </c>
      <c r="AV54" s="39">
        <f t="shared" si="36"/>
        <v>86.2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48">
        <f>BC55</f>
        <v>98.6</v>
      </c>
      <c r="BD54" s="48">
        <f>BD55</f>
        <v>98.6</v>
      </c>
      <c r="BE54" s="48">
        <v>0</v>
      </c>
      <c r="BF54" s="48">
        <v>0</v>
      </c>
      <c r="BG54" s="48">
        <v>0</v>
      </c>
      <c r="BH54" s="48">
        <f>BH55</f>
        <v>98.6</v>
      </c>
      <c r="BI54" s="48">
        <f>BI55</f>
        <v>98.6</v>
      </c>
      <c r="BJ54" s="48">
        <v>0</v>
      </c>
      <c r="BK54" s="48">
        <v>0</v>
      </c>
      <c r="BL54" s="48">
        <v>0</v>
      </c>
      <c r="BM54" s="48">
        <f>BM55</f>
        <v>98.6</v>
      </c>
      <c r="BN54" s="48">
        <f>BN55</f>
        <v>98.6</v>
      </c>
      <c r="BO54" s="48">
        <v>0</v>
      </c>
      <c r="BP54" s="48">
        <v>0</v>
      </c>
      <c r="BQ54" s="48">
        <v>0</v>
      </c>
      <c r="BR54" s="48">
        <f>BR55</f>
        <v>98.6</v>
      </c>
      <c r="BS54" s="48">
        <f>BS55</f>
        <v>98.6</v>
      </c>
      <c r="BT54" s="48">
        <v>0</v>
      </c>
      <c r="BU54" s="48">
        <v>0</v>
      </c>
      <c r="BV54" s="48">
        <v>0</v>
      </c>
      <c r="BW54" s="39">
        <f t="shared" si="37"/>
        <v>86.2</v>
      </c>
      <c r="BX54" s="39">
        <f t="shared" si="37"/>
        <v>86.2</v>
      </c>
      <c r="BY54" s="39">
        <f t="shared" si="37"/>
        <v>86.2</v>
      </c>
      <c r="BZ54" s="39">
        <v>0</v>
      </c>
      <c r="CA54" s="39">
        <v>0</v>
      </c>
      <c r="CB54" s="48">
        <f>CB55</f>
        <v>98.6</v>
      </c>
      <c r="CC54" s="48">
        <f>CC55</f>
        <v>98.6</v>
      </c>
      <c r="CD54" s="48">
        <v>0</v>
      </c>
      <c r="CE54" s="48">
        <v>0</v>
      </c>
      <c r="CF54" s="48">
        <v>0</v>
      </c>
      <c r="CG54" s="48">
        <f>CG55</f>
        <v>98.6</v>
      </c>
      <c r="CH54" s="48">
        <f>CH55</f>
        <v>98.6</v>
      </c>
      <c r="CI54" s="48">
        <v>0</v>
      </c>
      <c r="CJ54" s="48">
        <v>0</v>
      </c>
      <c r="CK54" s="48">
        <v>0</v>
      </c>
      <c r="CL54" s="39">
        <f t="shared" si="38"/>
        <v>86.2</v>
      </c>
      <c r="CM54" s="39">
        <f t="shared" si="38"/>
        <v>86.2</v>
      </c>
      <c r="CN54" s="39">
        <f t="shared" si="38"/>
        <v>86.2</v>
      </c>
      <c r="CO54" s="39">
        <v>0</v>
      </c>
      <c r="CP54" s="39">
        <v>0</v>
      </c>
      <c r="CQ54" s="48">
        <f>CQ55</f>
        <v>98.6</v>
      </c>
      <c r="CR54" s="48">
        <f>CR55</f>
        <v>98.6</v>
      </c>
      <c r="CS54" s="48">
        <v>0</v>
      </c>
      <c r="CT54" s="48">
        <v>0</v>
      </c>
      <c r="CU54" s="48">
        <v>0</v>
      </c>
      <c r="CV54" s="48">
        <f>CV55</f>
        <v>98.6</v>
      </c>
      <c r="CW54" s="48">
        <f>CW55</f>
        <v>98.6</v>
      </c>
      <c r="CX54" s="48">
        <v>0</v>
      </c>
      <c r="CY54" s="48">
        <v>0</v>
      </c>
      <c r="CZ54" s="48">
        <v>0</v>
      </c>
      <c r="DA54" s="6" t="s">
        <v>137</v>
      </c>
    </row>
    <row r="55" spans="1:105" ht="39.75" customHeight="1">
      <c r="A55" s="3" t="s">
        <v>206</v>
      </c>
      <c r="B55" s="4" t="s">
        <v>207</v>
      </c>
      <c r="C55" s="4"/>
      <c r="D55" s="4"/>
      <c r="E55" s="4"/>
      <c r="F55" s="4"/>
      <c r="G55" s="4"/>
      <c r="H55" s="4"/>
      <c r="I55" s="11" t="s">
        <v>235</v>
      </c>
      <c r="J55" s="4"/>
      <c r="K55" s="12" t="s">
        <v>236</v>
      </c>
      <c r="L55" s="4" t="s">
        <v>208</v>
      </c>
      <c r="M55" s="4" t="s">
        <v>169</v>
      </c>
      <c r="N55" s="4" t="s">
        <v>147</v>
      </c>
      <c r="O55" s="38">
        <v>86.2</v>
      </c>
      <c r="P55" s="38">
        <v>86.2</v>
      </c>
      <c r="Q55" s="39">
        <v>86.2</v>
      </c>
      <c r="R55" s="39">
        <v>86.2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48">
        <v>98.6</v>
      </c>
      <c r="Z55" s="48">
        <v>98.6</v>
      </c>
      <c r="AA55" s="48">
        <v>0</v>
      </c>
      <c r="AB55" s="48">
        <v>0</v>
      </c>
      <c r="AC55" s="48">
        <v>0</v>
      </c>
      <c r="AD55" s="5">
        <f>AE55+AF55+AG55+AH55</f>
        <v>98.6</v>
      </c>
      <c r="AE55" s="5">
        <v>98.6</v>
      </c>
      <c r="AF55" s="5">
        <v>0</v>
      </c>
      <c r="AG55" s="5">
        <v>0</v>
      </c>
      <c r="AH55" s="5">
        <v>0</v>
      </c>
      <c r="AI55" s="5">
        <f>AJ55+AK55+AL55+AM55</f>
        <v>98.6</v>
      </c>
      <c r="AJ55" s="5">
        <v>98.6</v>
      </c>
      <c r="AK55" s="5">
        <v>0</v>
      </c>
      <c r="AL55" s="5">
        <v>0</v>
      </c>
      <c r="AM55" s="5">
        <v>0</v>
      </c>
      <c r="AN55" s="5">
        <f>AO55+AP55+AQ55+AR55</f>
        <v>98.6</v>
      </c>
      <c r="AO55" s="5">
        <v>98.6</v>
      </c>
      <c r="AP55" s="5">
        <v>0</v>
      </c>
      <c r="AQ55" s="5">
        <v>0</v>
      </c>
      <c r="AR55" s="5">
        <v>0</v>
      </c>
      <c r="AS55" s="38">
        <v>86.2</v>
      </c>
      <c r="AT55" s="38">
        <v>86.2</v>
      </c>
      <c r="AU55" s="39">
        <v>86.2</v>
      </c>
      <c r="AV55" s="39">
        <v>86.2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48">
        <v>98.6</v>
      </c>
      <c r="BD55" s="48">
        <v>98.6</v>
      </c>
      <c r="BE55" s="48">
        <v>0</v>
      </c>
      <c r="BF55" s="48">
        <v>0</v>
      </c>
      <c r="BG55" s="48">
        <v>0</v>
      </c>
      <c r="BH55" s="5">
        <f>BI55+BJ55+BK55+BL55</f>
        <v>98.6</v>
      </c>
      <c r="BI55" s="5">
        <v>98.6</v>
      </c>
      <c r="BJ55" s="5">
        <v>0</v>
      </c>
      <c r="BK55" s="5">
        <v>0</v>
      </c>
      <c r="BL55" s="5">
        <v>0</v>
      </c>
      <c r="BM55" s="5">
        <f>BN55+BO55+BP55+BQ55</f>
        <v>98.6</v>
      </c>
      <c r="BN55" s="5">
        <v>98.6</v>
      </c>
      <c r="BO55" s="5">
        <v>0</v>
      </c>
      <c r="BP55" s="5">
        <v>0</v>
      </c>
      <c r="BQ55" s="5">
        <v>0</v>
      </c>
      <c r="BR55" s="5">
        <f>BS55+BT55+BU55+BV55</f>
        <v>98.6</v>
      </c>
      <c r="BS55" s="5">
        <v>98.6</v>
      </c>
      <c r="BT55" s="5">
        <v>0</v>
      </c>
      <c r="BU55" s="5">
        <v>0</v>
      </c>
      <c r="BV55" s="5">
        <v>0</v>
      </c>
      <c r="BW55" s="38">
        <v>86.2</v>
      </c>
      <c r="BX55" s="39">
        <v>86.2</v>
      </c>
      <c r="BY55" s="39">
        <v>86.2</v>
      </c>
      <c r="BZ55" s="39">
        <v>0</v>
      </c>
      <c r="CA55" s="39">
        <v>0</v>
      </c>
      <c r="CB55" s="48">
        <v>98.6</v>
      </c>
      <c r="CC55" s="48">
        <v>98.6</v>
      </c>
      <c r="CD55" s="48">
        <v>0</v>
      </c>
      <c r="CE55" s="48">
        <v>0</v>
      </c>
      <c r="CF55" s="48">
        <v>0</v>
      </c>
      <c r="CG55" s="5">
        <f>CH55+CI55+CJ55+CK55</f>
        <v>98.6</v>
      </c>
      <c r="CH55" s="5">
        <v>98.6</v>
      </c>
      <c r="CI55" s="5">
        <v>0</v>
      </c>
      <c r="CJ55" s="5">
        <v>0</v>
      </c>
      <c r="CK55" s="5">
        <v>0</v>
      </c>
      <c r="CL55" s="38">
        <v>86.2</v>
      </c>
      <c r="CM55" s="39">
        <v>86.2</v>
      </c>
      <c r="CN55" s="39">
        <v>86.2</v>
      </c>
      <c r="CO55" s="39">
        <v>0</v>
      </c>
      <c r="CP55" s="39">
        <v>0</v>
      </c>
      <c r="CQ55" s="48">
        <v>98.6</v>
      </c>
      <c r="CR55" s="48">
        <v>98.6</v>
      </c>
      <c r="CS55" s="48">
        <v>0</v>
      </c>
      <c r="CT55" s="48">
        <v>0</v>
      </c>
      <c r="CU55" s="48">
        <v>0</v>
      </c>
      <c r="CV55" s="5">
        <f>CW55+CX55+CY55+CZ55</f>
        <v>98.6</v>
      </c>
      <c r="CW55" s="5">
        <v>98.6</v>
      </c>
      <c r="CX55" s="5">
        <v>0</v>
      </c>
      <c r="CY55" s="5">
        <v>0</v>
      </c>
      <c r="CZ55" s="5">
        <v>0</v>
      </c>
      <c r="DA55" s="6" t="s">
        <v>0</v>
      </c>
    </row>
    <row r="56" spans="1:105" ht="53.25" customHeight="1">
      <c r="A56" s="3" t="s">
        <v>209</v>
      </c>
      <c r="B56" s="4" t="s">
        <v>210</v>
      </c>
      <c r="C56" s="4"/>
      <c r="D56" s="4"/>
      <c r="E56" s="4"/>
      <c r="F56" s="4"/>
      <c r="G56" s="4"/>
      <c r="H56" s="4"/>
      <c r="I56" s="4"/>
      <c r="J56" s="4"/>
      <c r="K56" s="4"/>
      <c r="L56" s="4" t="s">
        <v>208</v>
      </c>
      <c r="M56" s="4" t="s">
        <v>40</v>
      </c>
      <c r="N56" s="4" t="s">
        <v>151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48"/>
      <c r="Z56" s="48"/>
      <c r="AA56" s="48">
        <v>0</v>
      </c>
      <c r="AB56" s="48">
        <v>0</v>
      </c>
      <c r="AC56" s="48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48"/>
      <c r="BD56" s="48"/>
      <c r="BE56" s="48">
        <v>0</v>
      </c>
      <c r="BF56" s="48">
        <v>0</v>
      </c>
      <c r="BG56" s="48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48"/>
      <c r="CC56" s="48"/>
      <c r="CD56" s="48">
        <v>0</v>
      </c>
      <c r="CE56" s="48">
        <v>0</v>
      </c>
      <c r="CF56" s="48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48"/>
      <c r="CR56" s="48"/>
      <c r="CS56" s="48">
        <v>0</v>
      </c>
      <c r="CT56" s="48">
        <v>0</v>
      </c>
      <c r="CU56" s="48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6" t="s">
        <v>0</v>
      </c>
    </row>
    <row r="57" spans="1:105" ht="25.5" customHeight="1">
      <c r="A57" s="3" t="s">
        <v>211</v>
      </c>
      <c r="B57" s="4" t="s">
        <v>212</v>
      </c>
      <c r="C57" s="4"/>
      <c r="D57" s="4"/>
      <c r="E57" s="4"/>
      <c r="F57" s="4"/>
      <c r="G57" s="4"/>
      <c r="H57" s="4"/>
      <c r="I57" s="4"/>
      <c r="J57" s="4"/>
      <c r="K57" s="4"/>
      <c r="L57" s="4" t="s">
        <v>137</v>
      </c>
      <c r="M57" s="4" t="s">
        <v>137</v>
      </c>
      <c r="N57" s="4" t="s">
        <v>137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48"/>
      <c r="Z57" s="48">
        <v>0</v>
      </c>
      <c r="AA57" s="48"/>
      <c r="AB57" s="48">
        <v>0</v>
      </c>
      <c r="AC57" s="48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39">
        <v>0</v>
      </c>
      <c r="BA57" s="39">
        <v>0</v>
      </c>
      <c r="BB57" s="39">
        <v>0</v>
      </c>
      <c r="BC57" s="48"/>
      <c r="BD57" s="48">
        <v>0</v>
      </c>
      <c r="BE57" s="48"/>
      <c r="BF57" s="48">
        <v>0</v>
      </c>
      <c r="BG57" s="48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39">
        <v>0</v>
      </c>
      <c r="BX57" s="39">
        <v>0</v>
      </c>
      <c r="BY57" s="39">
        <v>0</v>
      </c>
      <c r="BZ57" s="39">
        <v>0</v>
      </c>
      <c r="CA57" s="39">
        <v>0</v>
      </c>
      <c r="CB57" s="48"/>
      <c r="CC57" s="48">
        <v>0</v>
      </c>
      <c r="CD57" s="48"/>
      <c r="CE57" s="48">
        <v>0</v>
      </c>
      <c r="CF57" s="48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39">
        <v>0</v>
      </c>
      <c r="CM57" s="39">
        <v>0</v>
      </c>
      <c r="CN57" s="39">
        <v>0</v>
      </c>
      <c r="CO57" s="39">
        <v>0</v>
      </c>
      <c r="CP57" s="39">
        <v>0</v>
      </c>
      <c r="CQ57" s="48"/>
      <c r="CR57" s="48">
        <v>0</v>
      </c>
      <c r="CS57" s="48"/>
      <c r="CT57" s="48">
        <v>0</v>
      </c>
      <c r="CU57" s="48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6" t="s">
        <v>137</v>
      </c>
    </row>
    <row r="58" spans="1:105" ht="22.5" customHeight="1">
      <c r="A58" s="3" t="s">
        <v>213</v>
      </c>
      <c r="B58" s="4" t="s">
        <v>214</v>
      </c>
      <c r="C58" s="4"/>
      <c r="D58" s="4"/>
      <c r="E58" s="4"/>
      <c r="F58" s="4"/>
      <c r="G58" s="4"/>
      <c r="H58" s="4"/>
      <c r="I58" s="4"/>
      <c r="J58" s="4"/>
      <c r="K58" s="4"/>
      <c r="L58" s="4" t="s">
        <v>40</v>
      </c>
      <c r="M58" s="4" t="s">
        <v>40</v>
      </c>
      <c r="N58" s="4" t="s">
        <v>151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48"/>
      <c r="Z58" s="48">
        <v>0</v>
      </c>
      <c r="AA58" s="48"/>
      <c r="AB58" s="48">
        <v>0</v>
      </c>
      <c r="AC58" s="48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48"/>
      <c r="BD58" s="48">
        <v>0</v>
      </c>
      <c r="BE58" s="48"/>
      <c r="BF58" s="48">
        <v>0</v>
      </c>
      <c r="BG58" s="48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48"/>
      <c r="CC58" s="48">
        <v>0</v>
      </c>
      <c r="CD58" s="48"/>
      <c r="CE58" s="48">
        <v>0</v>
      </c>
      <c r="CF58" s="48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39">
        <v>0</v>
      </c>
      <c r="CM58" s="39">
        <v>0</v>
      </c>
      <c r="CN58" s="39">
        <v>0</v>
      </c>
      <c r="CO58" s="39">
        <v>0</v>
      </c>
      <c r="CP58" s="39">
        <v>0</v>
      </c>
      <c r="CQ58" s="48"/>
      <c r="CR58" s="48">
        <v>0</v>
      </c>
      <c r="CS58" s="48"/>
      <c r="CT58" s="48">
        <v>0</v>
      </c>
      <c r="CU58" s="48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6" t="s">
        <v>0</v>
      </c>
    </row>
    <row r="59" spans="1:105" ht="72" customHeight="1">
      <c r="A59" s="3" t="s">
        <v>215</v>
      </c>
      <c r="B59" s="4" t="s">
        <v>216</v>
      </c>
      <c r="C59" s="4"/>
      <c r="D59" s="4"/>
      <c r="E59" s="4"/>
      <c r="F59" s="4"/>
      <c r="G59" s="4"/>
      <c r="H59" s="4"/>
      <c r="I59" s="4"/>
      <c r="J59" s="4"/>
      <c r="K59" s="4"/>
      <c r="L59" s="4" t="s">
        <v>137</v>
      </c>
      <c r="M59" s="4" t="s">
        <v>137</v>
      </c>
      <c r="N59" s="4" t="s">
        <v>137</v>
      </c>
      <c r="O59" s="39">
        <f>O60</f>
        <v>1396.6310000000001</v>
      </c>
      <c r="P59" s="39">
        <f>P60</f>
        <v>1396.6310000000001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f t="shared" ref="W59:Y60" si="39">W60</f>
        <v>1396.6310000000001</v>
      </c>
      <c r="X59" s="39">
        <f t="shared" si="39"/>
        <v>1396.6310000000001</v>
      </c>
      <c r="Y59" s="39">
        <f t="shared" si="39"/>
        <v>1346.7750000000001</v>
      </c>
      <c r="Z59" s="48">
        <v>0</v>
      </c>
      <c r="AA59" s="48">
        <v>0</v>
      </c>
      <c r="AB59" s="39">
        <f>AB60</f>
        <v>1346.7750000000001</v>
      </c>
      <c r="AC59" s="48"/>
      <c r="AD59" s="39">
        <f>AD60</f>
        <v>1345.588</v>
      </c>
      <c r="AE59" s="39">
        <f>AE60</f>
        <v>0</v>
      </c>
      <c r="AF59" s="39">
        <f>AF60+AF61</f>
        <v>0</v>
      </c>
      <c r="AG59" s="39">
        <f t="shared" ref="AG59:AJ60" si="40">AG60</f>
        <v>1332.6079999999999</v>
      </c>
      <c r="AH59" s="39">
        <f t="shared" si="40"/>
        <v>12.98</v>
      </c>
      <c r="AI59" s="39">
        <f t="shared" si="40"/>
        <v>1345.588</v>
      </c>
      <c r="AJ59" s="39">
        <f t="shared" si="40"/>
        <v>0</v>
      </c>
      <c r="AK59" s="39">
        <f>AK60+AK61</f>
        <v>0</v>
      </c>
      <c r="AL59" s="39">
        <f t="shared" ref="AL59:AO60" si="41">AL60</f>
        <v>1332.6079999999999</v>
      </c>
      <c r="AM59" s="39">
        <f t="shared" si="41"/>
        <v>12.98</v>
      </c>
      <c r="AN59" s="39">
        <f t="shared" si="41"/>
        <v>1345.588</v>
      </c>
      <c r="AO59" s="39">
        <f t="shared" si="41"/>
        <v>0</v>
      </c>
      <c r="AP59" s="39">
        <f>AP60+AP61</f>
        <v>0</v>
      </c>
      <c r="AQ59" s="39">
        <f t="shared" ref="AQ59:AT60" si="42">AQ60</f>
        <v>1332.6079999999999</v>
      </c>
      <c r="AR59" s="39">
        <f t="shared" si="42"/>
        <v>12.98</v>
      </c>
      <c r="AS59" s="39">
        <f t="shared" si="42"/>
        <v>1396.6310000000001</v>
      </c>
      <c r="AT59" s="39">
        <f t="shared" si="42"/>
        <v>1396.6310000000001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39">
        <v>0</v>
      </c>
      <c r="BA59" s="39">
        <f t="shared" ref="BA59:BC60" si="43">BA60</f>
        <v>1396.6310000000001</v>
      </c>
      <c r="BB59" s="39">
        <f t="shared" si="43"/>
        <v>1396.6310000000001</v>
      </c>
      <c r="BC59" s="39">
        <f t="shared" si="43"/>
        <v>1346.7750000000001</v>
      </c>
      <c r="BD59" s="48">
        <v>0</v>
      </c>
      <c r="BE59" s="48">
        <v>0</v>
      </c>
      <c r="BF59" s="39">
        <f>BF60</f>
        <v>1346.7750000000001</v>
      </c>
      <c r="BG59" s="48"/>
      <c r="BH59" s="39">
        <f>BH60</f>
        <v>1345.588</v>
      </c>
      <c r="BI59" s="39">
        <f>BI60</f>
        <v>0</v>
      </c>
      <c r="BJ59" s="39">
        <f>BJ60+BJ61</f>
        <v>0</v>
      </c>
      <c r="BK59" s="39">
        <f t="shared" ref="BK59:BN60" si="44">BK60</f>
        <v>1332.6079999999999</v>
      </c>
      <c r="BL59" s="39">
        <f t="shared" si="44"/>
        <v>12.98</v>
      </c>
      <c r="BM59" s="39">
        <f t="shared" si="44"/>
        <v>1345.588</v>
      </c>
      <c r="BN59" s="39">
        <f t="shared" si="44"/>
        <v>0</v>
      </c>
      <c r="BO59" s="39">
        <f>BO60+BO61</f>
        <v>0</v>
      </c>
      <c r="BP59" s="39">
        <f t="shared" ref="BP59:BS60" si="45">BP60</f>
        <v>1332.6079999999999</v>
      </c>
      <c r="BQ59" s="39">
        <f t="shared" si="45"/>
        <v>12.98</v>
      </c>
      <c r="BR59" s="39">
        <f t="shared" si="45"/>
        <v>1345.588</v>
      </c>
      <c r="BS59" s="39">
        <f t="shared" si="45"/>
        <v>0</v>
      </c>
      <c r="BT59" s="39">
        <f>BT60+BT61</f>
        <v>0</v>
      </c>
      <c r="BU59" s="39">
        <f t="shared" ref="BU59:BW60" si="46">BU60</f>
        <v>1332.6079999999999</v>
      </c>
      <c r="BV59" s="39">
        <f t="shared" si="46"/>
        <v>12.98</v>
      </c>
      <c r="BW59" s="39">
        <f t="shared" si="46"/>
        <v>1396.6310000000001</v>
      </c>
      <c r="BX59" s="39">
        <v>0</v>
      </c>
      <c r="BY59" s="39">
        <v>0</v>
      </c>
      <c r="BZ59" s="39">
        <v>0</v>
      </c>
      <c r="CA59" s="39">
        <f>CA60</f>
        <v>1396.6310000000001</v>
      </c>
      <c r="CB59" s="39">
        <f>CB60</f>
        <v>1346.7750000000001</v>
      </c>
      <c r="CC59" s="48">
        <v>0</v>
      </c>
      <c r="CD59" s="48">
        <v>0</v>
      </c>
      <c r="CE59" s="39">
        <f>CE60</f>
        <v>1346.7750000000001</v>
      </c>
      <c r="CF59" s="48"/>
      <c r="CG59" s="39">
        <f>CG60</f>
        <v>1345.588</v>
      </c>
      <c r="CH59" s="39">
        <f>CH60</f>
        <v>0</v>
      </c>
      <c r="CI59" s="39">
        <f>CI60+CI61</f>
        <v>0</v>
      </c>
      <c r="CJ59" s="39">
        <f t="shared" ref="CJ59:CL60" si="47">CJ60</f>
        <v>1332.6079999999999</v>
      </c>
      <c r="CK59" s="39">
        <f t="shared" si="47"/>
        <v>12.98</v>
      </c>
      <c r="CL59" s="39">
        <f t="shared" si="47"/>
        <v>1396.6310000000001</v>
      </c>
      <c r="CM59" s="39">
        <v>0</v>
      </c>
      <c r="CN59" s="39">
        <v>0</v>
      </c>
      <c r="CO59" s="39">
        <v>0</v>
      </c>
      <c r="CP59" s="39">
        <f>CP60</f>
        <v>1396.6310000000001</v>
      </c>
      <c r="CQ59" s="39">
        <f>CQ60</f>
        <v>1346.7750000000001</v>
      </c>
      <c r="CR59" s="48">
        <v>0</v>
      </c>
      <c r="CS59" s="48">
        <v>0</v>
      </c>
      <c r="CT59" s="39">
        <f>CT60</f>
        <v>1346.7750000000001</v>
      </c>
      <c r="CU59" s="48"/>
      <c r="CV59" s="39">
        <f>CV60</f>
        <v>1345.588</v>
      </c>
      <c r="CW59" s="39">
        <f>CW60</f>
        <v>0</v>
      </c>
      <c r="CX59" s="39">
        <f>CX60+CX61</f>
        <v>0</v>
      </c>
      <c r="CY59" s="39">
        <f>CY60</f>
        <v>1332.6079999999999</v>
      </c>
      <c r="CZ59" s="39">
        <f>CZ60</f>
        <v>12.98</v>
      </c>
      <c r="DA59" s="6" t="s">
        <v>137</v>
      </c>
    </row>
    <row r="60" spans="1:105" ht="28.9" customHeight="1">
      <c r="A60" s="3" t="s">
        <v>217</v>
      </c>
      <c r="B60" s="4" t="s">
        <v>218</v>
      </c>
      <c r="C60" s="4"/>
      <c r="D60" s="4"/>
      <c r="E60" s="4"/>
      <c r="F60" s="4"/>
      <c r="G60" s="4"/>
      <c r="H60" s="4"/>
      <c r="I60" s="4"/>
      <c r="J60" s="4"/>
      <c r="K60" s="4"/>
      <c r="L60" s="4" t="s">
        <v>137</v>
      </c>
      <c r="M60" s="4" t="s">
        <v>137</v>
      </c>
      <c r="N60" s="4" t="s">
        <v>137</v>
      </c>
      <c r="O60" s="39">
        <f>O61</f>
        <v>1396.6310000000001</v>
      </c>
      <c r="P60" s="39">
        <f>P61</f>
        <v>1396.6310000000001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f t="shared" si="39"/>
        <v>1396.6310000000001</v>
      </c>
      <c r="X60" s="39">
        <f t="shared" si="39"/>
        <v>1396.6310000000001</v>
      </c>
      <c r="Y60" s="48">
        <f t="shared" si="39"/>
        <v>1346.7750000000001</v>
      </c>
      <c r="Z60" s="48">
        <v>0</v>
      </c>
      <c r="AA60" s="48">
        <v>0</v>
      </c>
      <c r="AB60" s="48">
        <f>AB61</f>
        <v>1346.7750000000001</v>
      </c>
      <c r="AC60" s="48"/>
      <c r="AD60" s="39">
        <f>AD61</f>
        <v>1345.588</v>
      </c>
      <c r="AE60" s="39">
        <f>AE61</f>
        <v>0</v>
      </c>
      <c r="AF60" s="39">
        <f>AF61</f>
        <v>0</v>
      </c>
      <c r="AG60" s="39">
        <f t="shared" si="40"/>
        <v>1332.6079999999999</v>
      </c>
      <c r="AH60" s="39">
        <f t="shared" si="40"/>
        <v>12.98</v>
      </c>
      <c r="AI60" s="39">
        <f t="shared" si="40"/>
        <v>1345.588</v>
      </c>
      <c r="AJ60" s="39">
        <f t="shared" si="40"/>
        <v>0</v>
      </c>
      <c r="AK60" s="39">
        <f>AK61</f>
        <v>0</v>
      </c>
      <c r="AL60" s="39">
        <f t="shared" si="41"/>
        <v>1332.6079999999999</v>
      </c>
      <c r="AM60" s="39">
        <f t="shared" si="41"/>
        <v>12.98</v>
      </c>
      <c r="AN60" s="39">
        <f t="shared" si="41"/>
        <v>1345.588</v>
      </c>
      <c r="AO60" s="39">
        <f t="shared" si="41"/>
        <v>0</v>
      </c>
      <c r="AP60" s="39">
        <f>AP61</f>
        <v>0</v>
      </c>
      <c r="AQ60" s="39">
        <f t="shared" si="42"/>
        <v>1332.6079999999999</v>
      </c>
      <c r="AR60" s="39">
        <f t="shared" si="42"/>
        <v>12.98</v>
      </c>
      <c r="AS60" s="39">
        <f t="shared" si="42"/>
        <v>1396.6310000000001</v>
      </c>
      <c r="AT60" s="39">
        <f t="shared" si="42"/>
        <v>1396.6310000000001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f t="shared" si="43"/>
        <v>1396.6310000000001</v>
      </c>
      <c r="BB60" s="39">
        <f t="shared" si="43"/>
        <v>1396.6310000000001</v>
      </c>
      <c r="BC60" s="48">
        <f t="shared" si="43"/>
        <v>1346.7750000000001</v>
      </c>
      <c r="BD60" s="48">
        <v>0</v>
      </c>
      <c r="BE60" s="48">
        <v>0</v>
      </c>
      <c r="BF60" s="48">
        <f>BF61</f>
        <v>1346.7750000000001</v>
      </c>
      <c r="BG60" s="48"/>
      <c r="BH60" s="39">
        <f>BH61</f>
        <v>1345.588</v>
      </c>
      <c r="BI60" s="39">
        <f>BI61</f>
        <v>0</v>
      </c>
      <c r="BJ60" s="39">
        <f>BJ61</f>
        <v>0</v>
      </c>
      <c r="BK60" s="39">
        <f t="shared" si="44"/>
        <v>1332.6079999999999</v>
      </c>
      <c r="BL60" s="39">
        <f t="shared" si="44"/>
        <v>12.98</v>
      </c>
      <c r="BM60" s="39">
        <f t="shared" si="44"/>
        <v>1345.588</v>
      </c>
      <c r="BN60" s="39">
        <f t="shared" si="44"/>
        <v>0</v>
      </c>
      <c r="BO60" s="39">
        <f>BO61</f>
        <v>0</v>
      </c>
      <c r="BP60" s="39">
        <f t="shared" si="45"/>
        <v>1332.6079999999999</v>
      </c>
      <c r="BQ60" s="39">
        <f t="shared" si="45"/>
        <v>12.98</v>
      </c>
      <c r="BR60" s="39">
        <f t="shared" si="45"/>
        <v>1345.588</v>
      </c>
      <c r="BS60" s="39">
        <f t="shared" si="45"/>
        <v>0</v>
      </c>
      <c r="BT60" s="39">
        <f>BT61</f>
        <v>0</v>
      </c>
      <c r="BU60" s="39">
        <f t="shared" si="46"/>
        <v>1332.6079999999999</v>
      </c>
      <c r="BV60" s="39">
        <f t="shared" si="46"/>
        <v>12.98</v>
      </c>
      <c r="BW60" s="39">
        <f t="shared" si="46"/>
        <v>1396.6310000000001</v>
      </c>
      <c r="BX60" s="39">
        <v>0</v>
      </c>
      <c r="BY60" s="39">
        <v>0</v>
      </c>
      <c r="BZ60" s="39">
        <v>0</v>
      </c>
      <c r="CA60" s="39">
        <f>CA61</f>
        <v>1396.6310000000001</v>
      </c>
      <c r="CB60" s="48">
        <f>CB61</f>
        <v>1346.7750000000001</v>
      </c>
      <c r="CC60" s="48">
        <v>0</v>
      </c>
      <c r="CD60" s="48">
        <v>0</v>
      </c>
      <c r="CE60" s="48">
        <f>CE61</f>
        <v>1346.7750000000001</v>
      </c>
      <c r="CF60" s="48"/>
      <c r="CG60" s="39">
        <f>CG61</f>
        <v>1345.588</v>
      </c>
      <c r="CH60" s="39">
        <f>CH61</f>
        <v>0</v>
      </c>
      <c r="CI60" s="39">
        <f>CI61</f>
        <v>0</v>
      </c>
      <c r="CJ60" s="39">
        <f t="shared" si="47"/>
        <v>1332.6079999999999</v>
      </c>
      <c r="CK60" s="39">
        <f t="shared" si="47"/>
        <v>12.98</v>
      </c>
      <c r="CL60" s="39">
        <f t="shared" si="47"/>
        <v>1396.6310000000001</v>
      </c>
      <c r="CM60" s="39">
        <v>0</v>
      </c>
      <c r="CN60" s="39">
        <v>0</v>
      </c>
      <c r="CO60" s="39">
        <v>0</v>
      </c>
      <c r="CP60" s="39">
        <f>CP61</f>
        <v>1396.6310000000001</v>
      </c>
      <c r="CQ60" s="48">
        <f>CQ61</f>
        <v>1346.7750000000001</v>
      </c>
      <c r="CR60" s="48">
        <v>0</v>
      </c>
      <c r="CS60" s="48">
        <v>0</v>
      </c>
      <c r="CT60" s="48">
        <f>CT61</f>
        <v>1346.7750000000001</v>
      </c>
      <c r="CU60" s="48"/>
      <c r="CV60" s="39">
        <f>CV61</f>
        <v>1345.588</v>
      </c>
      <c r="CW60" s="39">
        <f>CW61</f>
        <v>0</v>
      </c>
      <c r="CX60" s="39">
        <f>CX61</f>
        <v>0</v>
      </c>
      <c r="CY60" s="39">
        <f>CY61</f>
        <v>1332.6079999999999</v>
      </c>
      <c r="CZ60" s="39">
        <f>CZ61</f>
        <v>12.98</v>
      </c>
      <c r="DA60" s="6" t="s">
        <v>137</v>
      </c>
    </row>
    <row r="61" spans="1:105" ht="81" customHeight="1">
      <c r="A61" s="3" t="s">
        <v>219</v>
      </c>
      <c r="B61" s="4" t="s">
        <v>220</v>
      </c>
      <c r="C61" s="4"/>
      <c r="D61" s="4"/>
      <c r="E61" s="4"/>
      <c r="F61" s="4"/>
      <c r="G61" s="4"/>
      <c r="H61" s="4"/>
      <c r="I61" s="4"/>
      <c r="J61" s="4"/>
      <c r="K61" s="4"/>
      <c r="L61" s="4" t="s">
        <v>137</v>
      </c>
      <c r="M61" s="4" t="s">
        <v>137</v>
      </c>
      <c r="N61" s="4" t="s">
        <v>137</v>
      </c>
      <c r="O61" s="39">
        <f>O62+O63</f>
        <v>1396.6310000000001</v>
      </c>
      <c r="P61" s="39">
        <f>P62+P63</f>
        <v>1396.6310000000001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f>W62+W63</f>
        <v>1396.6310000000001</v>
      </c>
      <c r="X61" s="39">
        <f>X62+X63</f>
        <v>1396.6310000000001</v>
      </c>
      <c r="Y61" s="48">
        <f>Y62+Y63</f>
        <v>1346.7750000000001</v>
      </c>
      <c r="Z61" s="48">
        <v>0</v>
      </c>
      <c r="AA61" s="48">
        <v>0</v>
      </c>
      <c r="AB61" s="48">
        <f>AB62+AB63</f>
        <v>1346.7750000000001</v>
      </c>
      <c r="AC61" s="48"/>
      <c r="AD61" s="39">
        <f t="shared" ref="AD61:AR61" si="48">AD62+AD63</f>
        <v>1345.588</v>
      </c>
      <c r="AE61" s="39">
        <f t="shared" si="48"/>
        <v>0</v>
      </c>
      <c r="AF61" s="39">
        <f t="shared" si="48"/>
        <v>0</v>
      </c>
      <c r="AG61" s="39">
        <f t="shared" si="48"/>
        <v>1332.6079999999999</v>
      </c>
      <c r="AH61" s="39">
        <f t="shared" si="48"/>
        <v>12.98</v>
      </c>
      <c r="AI61" s="39">
        <f t="shared" si="48"/>
        <v>1345.588</v>
      </c>
      <c r="AJ61" s="39">
        <f t="shared" si="48"/>
        <v>0</v>
      </c>
      <c r="AK61" s="39">
        <f t="shared" si="48"/>
        <v>0</v>
      </c>
      <c r="AL61" s="39">
        <f t="shared" si="48"/>
        <v>1332.6079999999999</v>
      </c>
      <c r="AM61" s="39">
        <f t="shared" si="48"/>
        <v>12.98</v>
      </c>
      <c r="AN61" s="39">
        <f t="shared" si="48"/>
        <v>1345.588</v>
      </c>
      <c r="AO61" s="39">
        <f t="shared" si="48"/>
        <v>0</v>
      </c>
      <c r="AP61" s="39">
        <f t="shared" si="48"/>
        <v>0</v>
      </c>
      <c r="AQ61" s="39">
        <f t="shared" si="48"/>
        <v>1332.6079999999999</v>
      </c>
      <c r="AR61" s="39">
        <f t="shared" si="48"/>
        <v>12.98</v>
      </c>
      <c r="AS61" s="39">
        <f>AS62+AS63</f>
        <v>1396.6310000000001</v>
      </c>
      <c r="AT61" s="39">
        <f>AT62+AT63</f>
        <v>1396.6310000000001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39">
        <v>0</v>
      </c>
      <c r="BA61" s="39">
        <f>BA62+BA63</f>
        <v>1396.6310000000001</v>
      </c>
      <c r="BB61" s="39">
        <f>BB62+BB63</f>
        <v>1396.6310000000001</v>
      </c>
      <c r="BC61" s="48">
        <f>BC62+BC63</f>
        <v>1346.7750000000001</v>
      </c>
      <c r="BD61" s="48">
        <v>0</v>
      </c>
      <c r="BE61" s="48">
        <v>0</v>
      </c>
      <c r="BF61" s="48">
        <f>BF62+BF63</f>
        <v>1346.7750000000001</v>
      </c>
      <c r="BG61" s="48"/>
      <c r="BH61" s="39">
        <f t="shared" ref="BH61:BV61" si="49">BH62+BH63</f>
        <v>1345.588</v>
      </c>
      <c r="BI61" s="39">
        <f t="shared" si="49"/>
        <v>0</v>
      </c>
      <c r="BJ61" s="39">
        <f t="shared" si="49"/>
        <v>0</v>
      </c>
      <c r="BK61" s="39">
        <f t="shared" si="49"/>
        <v>1332.6079999999999</v>
      </c>
      <c r="BL61" s="39">
        <f t="shared" si="49"/>
        <v>12.98</v>
      </c>
      <c r="BM61" s="39">
        <f t="shared" si="49"/>
        <v>1345.588</v>
      </c>
      <c r="BN61" s="39">
        <f t="shared" si="49"/>
        <v>0</v>
      </c>
      <c r="BO61" s="39">
        <f t="shared" si="49"/>
        <v>0</v>
      </c>
      <c r="BP61" s="39">
        <f t="shared" si="49"/>
        <v>1332.6079999999999</v>
      </c>
      <c r="BQ61" s="39">
        <f t="shared" si="49"/>
        <v>12.98</v>
      </c>
      <c r="BR61" s="39">
        <f t="shared" si="49"/>
        <v>1345.588</v>
      </c>
      <c r="BS61" s="39">
        <f t="shared" si="49"/>
        <v>0</v>
      </c>
      <c r="BT61" s="39">
        <f t="shared" si="49"/>
        <v>0</v>
      </c>
      <c r="BU61" s="39">
        <f t="shared" si="49"/>
        <v>1332.6079999999999</v>
      </c>
      <c r="BV61" s="39">
        <f t="shared" si="49"/>
        <v>12.98</v>
      </c>
      <c r="BW61" s="39">
        <f>BW62+BW63</f>
        <v>1396.6310000000001</v>
      </c>
      <c r="BX61" s="39">
        <v>0</v>
      </c>
      <c r="BY61" s="39">
        <v>0</v>
      </c>
      <c r="BZ61" s="39">
        <v>0</v>
      </c>
      <c r="CA61" s="39">
        <f>CA62+CA63</f>
        <v>1396.6310000000001</v>
      </c>
      <c r="CB61" s="48">
        <f>CB62+CB63</f>
        <v>1346.7750000000001</v>
      </c>
      <c r="CC61" s="48">
        <v>0</v>
      </c>
      <c r="CD61" s="48">
        <v>0</v>
      </c>
      <c r="CE61" s="48">
        <f>CE62+CE63</f>
        <v>1346.7750000000001</v>
      </c>
      <c r="CF61" s="48"/>
      <c r="CG61" s="39">
        <f t="shared" ref="CG61:CL61" si="50">CG62+CG63</f>
        <v>1345.588</v>
      </c>
      <c r="CH61" s="39">
        <f t="shared" si="50"/>
        <v>0</v>
      </c>
      <c r="CI61" s="39">
        <f t="shared" si="50"/>
        <v>0</v>
      </c>
      <c r="CJ61" s="39">
        <f t="shared" si="50"/>
        <v>1332.6079999999999</v>
      </c>
      <c r="CK61" s="39">
        <f t="shared" si="50"/>
        <v>12.98</v>
      </c>
      <c r="CL61" s="39">
        <f t="shared" si="50"/>
        <v>1396.6310000000001</v>
      </c>
      <c r="CM61" s="39">
        <v>0</v>
      </c>
      <c r="CN61" s="39">
        <v>0</v>
      </c>
      <c r="CO61" s="39">
        <v>0</v>
      </c>
      <c r="CP61" s="39">
        <f>CP62+CP63</f>
        <v>1396.6310000000001</v>
      </c>
      <c r="CQ61" s="48">
        <f>CQ62+CQ63</f>
        <v>1346.7750000000001</v>
      </c>
      <c r="CR61" s="48">
        <v>0</v>
      </c>
      <c r="CS61" s="48">
        <v>0</v>
      </c>
      <c r="CT61" s="48">
        <f>CT62+CT63</f>
        <v>1346.7750000000001</v>
      </c>
      <c r="CU61" s="48"/>
      <c r="CV61" s="39">
        <f>CV62+CV63</f>
        <v>1345.588</v>
      </c>
      <c r="CW61" s="39">
        <f>CW62+CW63</f>
        <v>0</v>
      </c>
      <c r="CX61" s="39">
        <f>CX62+CX63</f>
        <v>0</v>
      </c>
      <c r="CY61" s="39">
        <f>CY62+CY63</f>
        <v>1332.6079999999999</v>
      </c>
      <c r="CZ61" s="39">
        <f>CZ62+CZ63</f>
        <v>12.98</v>
      </c>
      <c r="DA61" s="6" t="s">
        <v>137</v>
      </c>
    </row>
    <row r="62" spans="1:105" ht="44.25" customHeight="1">
      <c r="A62" s="3" t="s">
        <v>221</v>
      </c>
      <c r="B62" s="4" t="s">
        <v>222</v>
      </c>
      <c r="C62" s="4"/>
      <c r="D62" s="4"/>
      <c r="E62" s="4"/>
      <c r="F62" s="4"/>
      <c r="G62" s="4"/>
      <c r="H62" s="4"/>
      <c r="I62" s="13" t="s">
        <v>233</v>
      </c>
      <c r="J62" s="4"/>
      <c r="K62" s="12" t="s">
        <v>234</v>
      </c>
      <c r="L62" s="4" t="s">
        <v>0</v>
      </c>
      <c r="M62" s="4" t="s">
        <v>44</v>
      </c>
      <c r="N62" s="4" t="s">
        <v>147</v>
      </c>
      <c r="O62" s="38">
        <v>6.5</v>
      </c>
      <c r="P62" s="38">
        <v>6.5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8">
        <v>6.5</v>
      </c>
      <c r="X62" s="38">
        <v>6.5</v>
      </c>
      <c r="Y62" s="48">
        <v>12.98</v>
      </c>
      <c r="Z62" s="48">
        <v>0</v>
      </c>
      <c r="AA62" s="48">
        <v>0</v>
      </c>
      <c r="AB62" s="48">
        <v>12.98</v>
      </c>
      <c r="AC62" s="48">
        <v>0</v>
      </c>
      <c r="AD62" s="5">
        <f>AE62+AF62+AG62+AH62</f>
        <v>12.98</v>
      </c>
      <c r="AE62" s="5">
        <v>0</v>
      </c>
      <c r="AF62" s="5">
        <v>0</v>
      </c>
      <c r="AG62" s="5">
        <v>0</v>
      </c>
      <c r="AH62" s="5">
        <v>12.98</v>
      </c>
      <c r="AI62" s="5">
        <f>AJ62+AK62+AL62+AM62</f>
        <v>12.98</v>
      </c>
      <c r="AJ62" s="5">
        <v>0</v>
      </c>
      <c r="AK62" s="5">
        <v>0</v>
      </c>
      <c r="AL62" s="5">
        <v>0</v>
      </c>
      <c r="AM62" s="5">
        <v>12.98</v>
      </c>
      <c r="AN62" s="5">
        <f>AO62+AP62+AQ62+AR62</f>
        <v>12.98</v>
      </c>
      <c r="AO62" s="5">
        <v>0</v>
      </c>
      <c r="AP62" s="5">
        <v>0</v>
      </c>
      <c r="AQ62" s="5">
        <v>0</v>
      </c>
      <c r="AR62" s="5">
        <v>12.98</v>
      </c>
      <c r="AS62" s="38">
        <v>6.5</v>
      </c>
      <c r="AT62" s="38">
        <v>6.5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8">
        <v>6.5</v>
      </c>
      <c r="BB62" s="38">
        <v>6.5</v>
      </c>
      <c r="BC62" s="48">
        <v>12.98</v>
      </c>
      <c r="BD62" s="48">
        <v>0</v>
      </c>
      <c r="BE62" s="48">
        <v>0</v>
      </c>
      <c r="BF62" s="48">
        <v>12.98</v>
      </c>
      <c r="BG62" s="48">
        <v>0</v>
      </c>
      <c r="BH62" s="5">
        <f>BI62+BJ62+BK62+BL62</f>
        <v>12.98</v>
      </c>
      <c r="BI62" s="5">
        <v>0</v>
      </c>
      <c r="BJ62" s="5">
        <v>0</v>
      </c>
      <c r="BK62" s="5">
        <v>0</v>
      </c>
      <c r="BL62" s="5">
        <v>12.98</v>
      </c>
      <c r="BM62" s="5">
        <f>BN62+BO62+BP62+BQ62</f>
        <v>12.98</v>
      </c>
      <c r="BN62" s="5">
        <v>0</v>
      </c>
      <c r="BO62" s="5">
        <v>0</v>
      </c>
      <c r="BP62" s="5">
        <v>0</v>
      </c>
      <c r="BQ62" s="5">
        <v>12.98</v>
      </c>
      <c r="BR62" s="5">
        <f>BS62+BT62+BU62+BV62</f>
        <v>12.98</v>
      </c>
      <c r="BS62" s="5">
        <v>0</v>
      </c>
      <c r="BT62" s="5">
        <v>0</v>
      </c>
      <c r="BU62" s="5">
        <v>0</v>
      </c>
      <c r="BV62" s="5">
        <v>12.98</v>
      </c>
      <c r="BW62" s="38">
        <v>6.5</v>
      </c>
      <c r="BX62" s="39">
        <v>0</v>
      </c>
      <c r="BY62" s="39">
        <v>0</v>
      </c>
      <c r="BZ62" s="39">
        <v>0</v>
      </c>
      <c r="CA62" s="38">
        <v>6.5</v>
      </c>
      <c r="CB62" s="48">
        <v>12.98</v>
      </c>
      <c r="CC62" s="48">
        <v>0</v>
      </c>
      <c r="CD62" s="48">
        <v>0</v>
      </c>
      <c r="CE62" s="48">
        <v>12.98</v>
      </c>
      <c r="CF62" s="48">
        <v>0</v>
      </c>
      <c r="CG62" s="5">
        <f>CH62+CI62+CJ62+CK62</f>
        <v>12.98</v>
      </c>
      <c r="CH62" s="5">
        <v>0</v>
      </c>
      <c r="CI62" s="5">
        <v>0</v>
      </c>
      <c r="CJ62" s="5">
        <v>0</v>
      </c>
      <c r="CK62" s="5">
        <v>12.98</v>
      </c>
      <c r="CL62" s="38">
        <v>6.5</v>
      </c>
      <c r="CM62" s="39">
        <v>0</v>
      </c>
      <c r="CN62" s="39">
        <v>0</v>
      </c>
      <c r="CO62" s="39">
        <v>0</v>
      </c>
      <c r="CP62" s="38">
        <v>6.5</v>
      </c>
      <c r="CQ62" s="48">
        <v>12.98</v>
      </c>
      <c r="CR62" s="48">
        <v>0</v>
      </c>
      <c r="CS62" s="48">
        <v>0</v>
      </c>
      <c r="CT62" s="48">
        <v>12.98</v>
      </c>
      <c r="CU62" s="48">
        <v>0</v>
      </c>
      <c r="CV62" s="5">
        <f>CW62+CX62+CY62+CZ62</f>
        <v>12.98</v>
      </c>
      <c r="CW62" s="5">
        <v>0</v>
      </c>
      <c r="CX62" s="5">
        <v>0</v>
      </c>
      <c r="CY62" s="5">
        <v>0</v>
      </c>
      <c r="CZ62" s="5">
        <v>12.98</v>
      </c>
      <c r="DA62" s="6" t="s">
        <v>0</v>
      </c>
    </row>
    <row r="63" spans="1:105" ht="38.25" customHeight="1">
      <c r="A63" s="3" t="s">
        <v>223</v>
      </c>
      <c r="B63" s="4" t="s">
        <v>224</v>
      </c>
      <c r="C63" s="4"/>
      <c r="D63" s="4"/>
      <c r="E63" s="4"/>
      <c r="F63" s="4"/>
      <c r="G63" s="4"/>
      <c r="H63" s="4"/>
      <c r="I63" s="11" t="s">
        <v>231</v>
      </c>
      <c r="J63" s="12" t="s">
        <v>232</v>
      </c>
      <c r="K63" s="12" t="s">
        <v>232</v>
      </c>
      <c r="L63" s="4" t="s">
        <v>0</v>
      </c>
      <c r="M63" s="4" t="s">
        <v>154</v>
      </c>
      <c r="N63" s="4" t="s">
        <v>144</v>
      </c>
      <c r="O63" s="38">
        <v>1390.1310000000001</v>
      </c>
      <c r="P63" s="38">
        <v>1390.1310000000001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8">
        <v>1390.1310000000001</v>
      </c>
      <c r="X63" s="38">
        <v>1390.1310000000001</v>
      </c>
      <c r="Y63" s="48">
        <v>1333.7950000000001</v>
      </c>
      <c r="Z63" s="48">
        <v>0</v>
      </c>
      <c r="AA63" s="48">
        <v>0</v>
      </c>
      <c r="AB63" s="48">
        <v>1333.7950000000001</v>
      </c>
      <c r="AC63" s="48"/>
      <c r="AD63" s="5">
        <f>AE63+AF63+AG63+AH63</f>
        <v>1332.6079999999999</v>
      </c>
      <c r="AE63" s="5">
        <v>0</v>
      </c>
      <c r="AF63" s="5">
        <v>0</v>
      </c>
      <c r="AG63" s="5">
        <v>1332.6079999999999</v>
      </c>
      <c r="AH63" s="5"/>
      <c r="AI63" s="5">
        <f>AJ63+AK63+AL63+AM63</f>
        <v>1332.6079999999999</v>
      </c>
      <c r="AJ63" s="5">
        <v>0</v>
      </c>
      <c r="AK63" s="5">
        <v>0</v>
      </c>
      <c r="AL63" s="5">
        <v>1332.6079999999999</v>
      </c>
      <c r="AM63" s="5"/>
      <c r="AN63" s="5">
        <f>AO63+AP63+AQ63+AR63</f>
        <v>1332.6079999999999</v>
      </c>
      <c r="AO63" s="5">
        <v>0</v>
      </c>
      <c r="AP63" s="5">
        <v>0</v>
      </c>
      <c r="AQ63" s="5">
        <v>1332.6079999999999</v>
      </c>
      <c r="AR63" s="5"/>
      <c r="AS63" s="38">
        <v>1390.1310000000001</v>
      </c>
      <c r="AT63" s="38">
        <v>1390.1310000000001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39">
        <v>0</v>
      </c>
      <c r="BA63" s="38">
        <v>1390.1310000000001</v>
      </c>
      <c r="BB63" s="38">
        <v>1390.1310000000001</v>
      </c>
      <c r="BC63" s="48">
        <v>1333.7950000000001</v>
      </c>
      <c r="BD63" s="48">
        <v>0</v>
      </c>
      <c r="BE63" s="48">
        <v>0</v>
      </c>
      <c r="BF63" s="48">
        <v>1333.7950000000001</v>
      </c>
      <c r="BG63" s="48"/>
      <c r="BH63" s="5">
        <f>BI63+BJ63+BK63+BL63</f>
        <v>1332.6079999999999</v>
      </c>
      <c r="BI63" s="5">
        <v>0</v>
      </c>
      <c r="BJ63" s="5">
        <v>0</v>
      </c>
      <c r="BK63" s="5">
        <v>1332.6079999999999</v>
      </c>
      <c r="BL63" s="5"/>
      <c r="BM63" s="5">
        <f>BN63+BO63+BP63+BQ63</f>
        <v>1332.6079999999999</v>
      </c>
      <c r="BN63" s="5">
        <v>0</v>
      </c>
      <c r="BO63" s="5">
        <v>0</v>
      </c>
      <c r="BP63" s="5">
        <v>1332.6079999999999</v>
      </c>
      <c r="BQ63" s="5"/>
      <c r="BR63" s="5">
        <f>BS63+BT63+BU63+BV63</f>
        <v>1332.6079999999999</v>
      </c>
      <c r="BS63" s="5">
        <v>0</v>
      </c>
      <c r="BT63" s="5">
        <v>0</v>
      </c>
      <c r="BU63" s="5">
        <v>1332.6079999999999</v>
      </c>
      <c r="BV63" s="5"/>
      <c r="BW63" s="38">
        <v>1390.1310000000001</v>
      </c>
      <c r="BX63" s="39">
        <v>0</v>
      </c>
      <c r="BY63" s="39">
        <v>0</v>
      </c>
      <c r="BZ63" s="39">
        <v>0</v>
      </c>
      <c r="CA63" s="38">
        <v>1390.1310000000001</v>
      </c>
      <c r="CB63" s="48">
        <v>1333.7950000000001</v>
      </c>
      <c r="CC63" s="48">
        <v>0</v>
      </c>
      <c r="CD63" s="48">
        <v>0</v>
      </c>
      <c r="CE63" s="48">
        <v>1333.7950000000001</v>
      </c>
      <c r="CF63" s="48"/>
      <c r="CG63" s="5">
        <f>CH63+CI63+CJ63+CK63</f>
        <v>1332.6079999999999</v>
      </c>
      <c r="CH63" s="5">
        <v>0</v>
      </c>
      <c r="CI63" s="5">
        <v>0</v>
      </c>
      <c r="CJ63" s="5">
        <v>1332.6079999999999</v>
      </c>
      <c r="CK63" s="5"/>
      <c r="CL63" s="38">
        <v>1390.1310000000001</v>
      </c>
      <c r="CM63" s="39">
        <v>0</v>
      </c>
      <c r="CN63" s="39">
        <v>0</v>
      </c>
      <c r="CO63" s="39">
        <v>0</v>
      </c>
      <c r="CP63" s="38">
        <v>1390.1310000000001</v>
      </c>
      <c r="CQ63" s="48">
        <v>1333.7950000000001</v>
      </c>
      <c r="CR63" s="48">
        <v>0</v>
      </c>
      <c r="CS63" s="48">
        <v>0</v>
      </c>
      <c r="CT63" s="48">
        <v>1333.7950000000001</v>
      </c>
      <c r="CU63" s="48"/>
      <c r="CV63" s="5">
        <f>CW63+CX63+CY63+CZ63</f>
        <v>1332.6079999999999</v>
      </c>
      <c r="CW63" s="5">
        <v>0</v>
      </c>
      <c r="CX63" s="5">
        <v>0</v>
      </c>
      <c r="CY63" s="5">
        <v>1332.6079999999999</v>
      </c>
      <c r="CZ63" s="5"/>
      <c r="DA63" s="6" t="s">
        <v>0</v>
      </c>
    </row>
    <row r="64" spans="1:105" ht="28.9" customHeight="1">
      <c r="A64" s="3" t="s">
        <v>225</v>
      </c>
      <c r="B64" s="4" t="s">
        <v>226</v>
      </c>
      <c r="C64" s="4" t="s">
        <v>137</v>
      </c>
      <c r="D64" s="4" t="s">
        <v>137</v>
      </c>
      <c r="E64" s="4" t="s">
        <v>137</v>
      </c>
      <c r="F64" s="4" t="s">
        <v>137</v>
      </c>
      <c r="G64" s="4" t="s">
        <v>137</v>
      </c>
      <c r="H64" s="4" t="s">
        <v>137</v>
      </c>
      <c r="I64" s="4" t="s">
        <v>137</v>
      </c>
      <c r="J64" s="4" t="s">
        <v>137</v>
      </c>
      <c r="K64" s="4" t="s">
        <v>137</v>
      </c>
      <c r="L64" s="4" t="s">
        <v>137</v>
      </c>
      <c r="M64" s="4" t="s">
        <v>137</v>
      </c>
      <c r="N64" s="4" t="s">
        <v>137</v>
      </c>
      <c r="O64" s="39">
        <f>Q64+S64+U64+W64</f>
        <v>10842.197</v>
      </c>
      <c r="P64" s="39">
        <f>R64+T64+V64+X64</f>
        <v>10102.072</v>
      </c>
      <c r="Q64" s="39">
        <f t="shared" ref="Q64:X64" si="51">Q12</f>
        <v>86.2</v>
      </c>
      <c r="R64" s="39">
        <f t="shared" si="51"/>
        <v>86.2</v>
      </c>
      <c r="S64" s="39">
        <f t="shared" si="51"/>
        <v>3297.355</v>
      </c>
      <c r="T64" s="39">
        <f t="shared" si="51"/>
        <v>3297.355</v>
      </c>
      <c r="U64" s="39">
        <f t="shared" si="51"/>
        <v>69.5</v>
      </c>
      <c r="V64" s="39">
        <f t="shared" si="51"/>
        <v>69.5</v>
      </c>
      <c r="W64" s="39">
        <f t="shared" si="51"/>
        <v>7389.1419999999998</v>
      </c>
      <c r="X64" s="39">
        <f t="shared" si="51"/>
        <v>6649.0169999999998</v>
      </c>
      <c r="Y64" s="48">
        <f>Z64+AA64+AB64+AC64</f>
        <v>13405.294</v>
      </c>
      <c r="Z64" s="48">
        <f>Z12</f>
        <v>3581.9</v>
      </c>
      <c r="AA64" s="48">
        <f>AA12</f>
        <v>1024.9870000000001</v>
      </c>
      <c r="AB64" s="48">
        <f>SUM(AB12)</f>
        <v>3710.058</v>
      </c>
      <c r="AC64" s="48">
        <f>AC12</f>
        <v>5088.3490000000002</v>
      </c>
      <c r="AD64" s="48">
        <f>AE64+AF64+AG64+AH64</f>
        <v>6090.9709999999995</v>
      </c>
      <c r="AE64" s="48">
        <f>AE12</f>
        <v>98.6</v>
      </c>
      <c r="AF64" s="48">
        <f>AF12</f>
        <v>13.7</v>
      </c>
      <c r="AG64" s="48">
        <f>SUM(AG12)</f>
        <v>1346.308</v>
      </c>
      <c r="AH64" s="48">
        <f>AH12</f>
        <v>4632.3629999999994</v>
      </c>
      <c r="AI64" s="48">
        <f>AJ64+AK64+AL64+AM64</f>
        <v>6090.9709999999995</v>
      </c>
      <c r="AJ64" s="48">
        <f>AJ12</f>
        <v>98.6</v>
      </c>
      <c r="AK64" s="48">
        <f>AK12</f>
        <v>13.7</v>
      </c>
      <c r="AL64" s="48">
        <f>SUM(AL12)</f>
        <v>1346.308</v>
      </c>
      <c r="AM64" s="48">
        <f>AM12</f>
        <v>4632.3629999999994</v>
      </c>
      <c r="AN64" s="48">
        <f>AO64+AP64+AQ64+AR64</f>
        <v>6090.9709999999995</v>
      </c>
      <c r="AO64" s="48">
        <f>AO12</f>
        <v>98.6</v>
      </c>
      <c r="AP64" s="48">
        <f>AP12</f>
        <v>13.7</v>
      </c>
      <c r="AQ64" s="48">
        <f>SUM(AQ12)</f>
        <v>1346.308</v>
      </c>
      <c r="AR64" s="48">
        <f>AR12</f>
        <v>4632.3629999999994</v>
      </c>
      <c r="AS64" s="39">
        <f>AU64+AW64+AY64+BA64</f>
        <v>10842.197</v>
      </c>
      <c r="AT64" s="39">
        <f>AV64+AX64+AZ64+BB64</f>
        <v>10102.072</v>
      </c>
      <c r="AU64" s="39">
        <f t="shared" ref="AU64:BB64" si="52">AU12</f>
        <v>86.2</v>
      </c>
      <c r="AV64" s="39">
        <f t="shared" si="52"/>
        <v>86.2</v>
      </c>
      <c r="AW64" s="39">
        <f t="shared" si="52"/>
        <v>3297.355</v>
      </c>
      <c r="AX64" s="39">
        <f t="shared" si="52"/>
        <v>3297.355</v>
      </c>
      <c r="AY64" s="39">
        <f t="shared" si="52"/>
        <v>69.5</v>
      </c>
      <c r="AZ64" s="39">
        <f t="shared" si="52"/>
        <v>69.5</v>
      </c>
      <c r="BA64" s="39">
        <f t="shared" si="52"/>
        <v>7389.1419999999998</v>
      </c>
      <c r="BB64" s="39">
        <f t="shared" si="52"/>
        <v>6649.0169999999998</v>
      </c>
      <c r="BC64" s="48">
        <f>BD64+BE64+BF64+BG64</f>
        <v>13405.294</v>
      </c>
      <c r="BD64" s="48">
        <f>BD12</f>
        <v>3581.9</v>
      </c>
      <c r="BE64" s="48">
        <f>BE12</f>
        <v>1024.9870000000001</v>
      </c>
      <c r="BF64" s="48">
        <f>SUM(BF12)</f>
        <v>3710.058</v>
      </c>
      <c r="BG64" s="48">
        <f>BG12</f>
        <v>5088.3490000000002</v>
      </c>
      <c r="BH64" s="48">
        <f>BI64+BJ64+BK64+BL64</f>
        <v>6090.9709999999995</v>
      </c>
      <c r="BI64" s="48">
        <f>BI12</f>
        <v>98.6</v>
      </c>
      <c r="BJ64" s="48">
        <f>BJ12</f>
        <v>13.7</v>
      </c>
      <c r="BK64" s="48">
        <f>SUM(BK12)</f>
        <v>1346.308</v>
      </c>
      <c r="BL64" s="48">
        <f>BL12</f>
        <v>4632.3629999999994</v>
      </c>
      <c r="BM64" s="48">
        <f>BN64+BO64+BP64+BQ64</f>
        <v>6090.9709999999995</v>
      </c>
      <c r="BN64" s="48">
        <f>BN12</f>
        <v>98.6</v>
      </c>
      <c r="BO64" s="48">
        <f>BO12</f>
        <v>13.7</v>
      </c>
      <c r="BP64" s="48">
        <f>SUM(BP12)</f>
        <v>1346.308</v>
      </c>
      <c r="BQ64" s="48">
        <f>BQ12</f>
        <v>4632.3629999999994</v>
      </c>
      <c r="BR64" s="48">
        <f>BS64+BT64+BU64+BV64</f>
        <v>6090.9709999999995</v>
      </c>
      <c r="BS64" s="48">
        <f>BS12</f>
        <v>98.6</v>
      </c>
      <c r="BT64" s="48">
        <f>BT12</f>
        <v>13.7</v>
      </c>
      <c r="BU64" s="48">
        <f>SUM(BU12)</f>
        <v>1346.308</v>
      </c>
      <c r="BV64" s="48">
        <f>BV12</f>
        <v>4632.3629999999994</v>
      </c>
      <c r="BW64" s="39">
        <f>BY64+CA64+CC64+CE64</f>
        <v>14767.3</v>
      </c>
      <c r="BX64" s="39">
        <f>BX12</f>
        <v>86.2</v>
      </c>
      <c r="BY64" s="39">
        <f>BY12</f>
        <v>86.2</v>
      </c>
      <c r="BZ64" s="39">
        <f>BZ12</f>
        <v>3297.355</v>
      </c>
      <c r="CA64" s="39">
        <f>CA12</f>
        <v>7389.1419999999998</v>
      </c>
      <c r="CB64" s="48">
        <f>CC64+CD64+CE64+CF64</f>
        <v>13405.294</v>
      </c>
      <c r="CC64" s="48">
        <f>CC12</f>
        <v>3581.9</v>
      </c>
      <c r="CD64" s="48">
        <f>CD12</f>
        <v>1024.9870000000001</v>
      </c>
      <c r="CE64" s="48">
        <f>SUM(CE12)</f>
        <v>3710.058</v>
      </c>
      <c r="CF64" s="48">
        <f>CF12</f>
        <v>5088.3490000000002</v>
      </c>
      <c r="CG64" s="48">
        <f>CH64+CI64+CJ64+CK64</f>
        <v>6090.9709999999995</v>
      </c>
      <c r="CH64" s="48">
        <f>CH12</f>
        <v>98.6</v>
      </c>
      <c r="CI64" s="48">
        <f>CI12</f>
        <v>13.7</v>
      </c>
      <c r="CJ64" s="48">
        <f>SUM(CJ12)</f>
        <v>1346.308</v>
      </c>
      <c r="CK64" s="48">
        <f>CK12</f>
        <v>4632.3629999999994</v>
      </c>
      <c r="CL64" s="39">
        <f>CN64+CP64+CR64+CT64</f>
        <v>14767.3</v>
      </c>
      <c r="CM64" s="39">
        <f>CM12</f>
        <v>86.2</v>
      </c>
      <c r="CN64" s="39">
        <f>CN12</f>
        <v>86.2</v>
      </c>
      <c r="CO64" s="39">
        <f>CO12</f>
        <v>3297.355</v>
      </c>
      <c r="CP64" s="39">
        <f>CP12</f>
        <v>7389.1419999999998</v>
      </c>
      <c r="CQ64" s="48">
        <f>CR64+CS64+CT64+CU64</f>
        <v>13405.294</v>
      </c>
      <c r="CR64" s="48">
        <f>CR12</f>
        <v>3581.9</v>
      </c>
      <c r="CS64" s="48">
        <f>CS12</f>
        <v>1024.9870000000001</v>
      </c>
      <c r="CT64" s="48">
        <f>SUM(CT12)</f>
        <v>3710.058</v>
      </c>
      <c r="CU64" s="48">
        <f>CU12</f>
        <v>5088.3490000000002</v>
      </c>
      <c r="CV64" s="48">
        <f>CW64+CX64+CY64+CZ64</f>
        <v>6090.9709999999995</v>
      </c>
      <c r="CW64" s="48">
        <f>CW12</f>
        <v>98.6</v>
      </c>
      <c r="CX64" s="48">
        <f>CX12</f>
        <v>13.7</v>
      </c>
      <c r="CY64" s="48">
        <f>SUM(CY12)</f>
        <v>1346.308</v>
      </c>
      <c r="CZ64" s="48">
        <f>CZ12</f>
        <v>4632.3629999999994</v>
      </c>
      <c r="DA64" s="6" t="s">
        <v>137</v>
      </c>
    </row>
    <row r="65" spans="1:105" ht="3.75" customHeight="1">
      <c r="A65" s="9" t="s">
        <v>0</v>
      </c>
      <c r="B65" s="9" t="s">
        <v>0</v>
      </c>
      <c r="C65" s="9" t="s">
        <v>0</v>
      </c>
      <c r="D65" s="9" t="s">
        <v>0</v>
      </c>
      <c r="E65" s="9" t="s">
        <v>0</v>
      </c>
      <c r="F65" s="9" t="s">
        <v>0</v>
      </c>
      <c r="G65" s="9" t="s">
        <v>0</v>
      </c>
      <c r="H65" s="9" t="s">
        <v>0</v>
      </c>
      <c r="I65" s="9" t="s">
        <v>0</v>
      </c>
      <c r="J65" s="9" t="s">
        <v>0</v>
      </c>
      <c r="K65" s="9" t="s">
        <v>0</v>
      </c>
      <c r="L65" s="9" t="s">
        <v>0</v>
      </c>
      <c r="M65" s="9" t="s">
        <v>0</v>
      </c>
      <c r="N65" s="9" t="s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47">
        <v>0</v>
      </c>
      <c r="CC65" s="47">
        <v>0</v>
      </c>
      <c r="CD65" s="47">
        <v>0</v>
      </c>
      <c r="CE65" s="47">
        <v>0</v>
      </c>
      <c r="CF65" s="47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9" t="s">
        <v>227</v>
      </c>
    </row>
    <row r="71" spans="1:105">
      <c r="O71" s="42"/>
      <c r="P71" s="42"/>
    </row>
  </sheetData>
  <mergeCells count="101">
    <mergeCell ref="F9:H9"/>
    <mergeCell ref="C7:K7"/>
    <mergeCell ref="L7:L10"/>
    <mergeCell ref="C9:E9"/>
    <mergeCell ref="Y9:Y10"/>
    <mergeCell ref="C8:K8"/>
    <mergeCell ref="AI9:AI10"/>
    <mergeCell ref="A2:K2"/>
    <mergeCell ref="A3:C3"/>
    <mergeCell ref="A4:C4"/>
    <mergeCell ref="A5:C5"/>
    <mergeCell ref="AG9:AG10"/>
    <mergeCell ref="Z9:Z10"/>
    <mergeCell ref="O8:X8"/>
    <mergeCell ref="AF9:AF10"/>
    <mergeCell ref="AD8:AH8"/>
    <mergeCell ref="AA9:AA10"/>
    <mergeCell ref="A7:A10"/>
    <mergeCell ref="B7:B10"/>
    <mergeCell ref="M7:N9"/>
    <mergeCell ref="AC9:AC10"/>
    <mergeCell ref="I9:K9"/>
    <mergeCell ref="S9:T9"/>
    <mergeCell ref="AB9:AB10"/>
    <mergeCell ref="U9:V9"/>
    <mergeCell ref="DA7:DA10"/>
    <mergeCell ref="CG8:CK8"/>
    <mergeCell ref="CY9:CY10"/>
    <mergeCell ref="CT9:CT10"/>
    <mergeCell ref="CX9:CX10"/>
    <mergeCell ref="CV9:CV10"/>
    <mergeCell ref="CZ9:CZ10"/>
    <mergeCell ref="CL7:CZ7"/>
    <mergeCell ref="CQ8:CU8"/>
    <mergeCell ref="BW7:CK7"/>
    <mergeCell ref="CF9:CF10"/>
    <mergeCell ref="CH9:CH10"/>
    <mergeCell ref="BX9:BX10"/>
    <mergeCell ref="CD9:CD10"/>
    <mergeCell ref="CE9:CE10"/>
    <mergeCell ref="BW9:BW10"/>
    <mergeCell ref="BZ9:BZ10"/>
    <mergeCell ref="CC9:CC10"/>
    <mergeCell ref="BY9:BY10"/>
    <mergeCell ref="CV8:CZ8"/>
    <mergeCell ref="CG9:CG10"/>
    <mergeCell ref="CI9:CI10"/>
    <mergeCell ref="CK9:CK10"/>
    <mergeCell ref="CJ9:CJ10"/>
    <mergeCell ref="CW9:CW10"/>
    <mergeCell ref="CL8:CP8"/>
    <mergeCell ref="CM9:CM10"/>
    <mergeCell ref="CQ9:CQ10"/>
    <mergeCell ref="AU9:AV9"/>
    <mergeCell ref="CO9:CO10"/>
    <mergeCell ref="CU9:CU10"/>
    <mergeCell ref="CR9:CR10"/>
    <mergeCell ref="CL9:CL10"/>
    <mergeCell ref="CS9:CS10"/>
    <mergeCell ref="CP9:CP10"/>
    <mergeCell ref="CN9:CN10"/>
    <mergeCell ref="AN9:AN10"/>
    <mergeCell ref="AO9:AR9"/>
    <mergeCell ref="M11:N11"/>
    <mergeCell ref="W9:X9"/>
    <mergeCell ref="CB8:CF8"/>
    <mergeCell ref="BW8:CA8"/>
    <mergeCell ref="CA9:CA10"/>
    <mergeCell ref="AI8:AR8"/>
    <mergeCell ref="AS9:AT9"/>
    <mergeCell ref="AJ9:AM9"/>
    <mergeCell ref="BE9:BE10"/>
    <mergeCell ref="AW9:AX9"/>
    <mergeCell ref="BK9:BK10"/>
    <mergeCell ref="BG9:BG10"/>
    <mergeCell ref="BM9:BM10"/>
    <mergeCell ref="BJ9:BJ10"/>
    <mergeCell ref="BL9:BL10"/>
    <mergeCell ref="AY9:AZ9"/>
    <mergeCell ref="BA9:BB9"/>
    <mergeCell ref="BC9:BC10"/>
    <mergeCell ref="AD9:AD10"/>
    <mergeCell ref="AE9:AE10"/>
    <mergeCell ref="CB9:CB10"/>
    <mergeCell ref="BH9:BH10"/>
    <mergeCell ref="BF9:BF10"/>
    <mergeCell ref="BD9:BD10"/>
    <mergeCell ref="BR9:BR10"/>
    <mergeCell ref="BS9:BV9"/>
    <mergeCell ref="BN9:BQ9"/>
    <mergeCell ref="BI9:BI10"/>
    <mergeCell ref="O7:AR7"/>
    <mergeCell ref="O9:P9"/>
    <mergeCell ref="Q9:R9"/>
    <mergeCell ref="AH9:AH10"/>
    <mergeCell ref="Y8:AC8"/>
    <mergeCell ref="AS7:BV7"/>
    <mergeCell ref="BC8:BG8"/>
    <mergeCell ref="BM8:BV8"/>
    <mergeCell ref="AS8:BB8"/>
    <mergeCell ref="BH8:BL8"/>
  </mergeCells>
  <phoneticPr fontId="0" type="noConversion"/>
  <pageMargins left="0.39370078740157483" right="0.39370078740157483" top="0.39370078740157483" bottom="0.55118110236220474" header="0.31496062992125984" footer="0.31496062992125984"/>
  <pageSetup paperSize="9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2018-05-31T09:03:42Z</cp:lastPrinted>
  <dcterms:created xsi:type="dcterms:W3CDTF">2006-09-16T00:00:00Z</dcterms:created>
  <dcterms:modified xsi:type="dcterms:W3CDTF">2018-06-13T01:34:12Z</dcterms:modified>
</cp:coreProperties>
</file>